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ссссс\Desktop\финанси 2021\бюджет 2021\бюджет август\"/>
    </mc:Choice>
  </mc:AlternateContent>
  <bookViews>
    <workbookView xWindow="120" yWindow="120" windowWidth="9720" windowHeight="7320"/>
  </bookViews>
  <sheets>
    <sheet name="6 (12.2018)" sheetId="49" r:id="rId1"/>
  </sheets>
  <definedNames>
    <definedName name="_xlnm.Print_Titles" localSheetId="0">'6 (12.2018)'!$10:$12</definedName>
    <definedName name="_xlnm.Print_Area" localSheetId="0">'6 (12.2018)'!$A$1:$J$116</definedName>
  </definedNames>
  <calcPr calcId="162913"/>
</workbook>
</file>

<file path=xl/calcChain.xml><?xml version="1.0" encoding="utf-8"?>
<calcChain xmlns="http://schemas.openxmlformats.org/spreadsheetml/2006/main">
  <c r="I14" i="49" l="1"/>
  <c r="H14" i="49"/>
  <c r="J14" i="49"/>
  <c r="G33" i="49"/>
  <c r="G37" i="49"/>
  <c r="H87" i="49" l="1"/>
  <c r="J87" i="49"/>
  <c r="J86" i="49" s="1"/>
  <c r="I87" i="49"/>
  <c r="I86" i="49" s="1"/>
  <c r="G56" i="49"/>
  <c r="G55" i="49"/>
  <c r="G54" i="49"/>
  <c r="G53" i="49"/>
  <c r="G52" i="49"/>
  <c r="G51" i="49"/>
  <c r="G50" i="49"/>
  <c r="G49" i="49"/>
  <c r="G48" i="49"/>
  <c r="G47" i="49"/>
  <c r="G46" i="49"/>
  <c r="G45" i="49"/>
  <c r="G44" i="49"/>
  <c r="G43" i="49"/>
  <c r="G42" i="49"/>
  <c r="G41" i="49"/>
  <c r="G40" i="49"/>
  <c r="G39" i="49"/>
  <c r="G38" i="49"/>
  <c r="G36" i="49"/>
  <c r="G35" i="49"/>
  <c r="G34" i="49"/>
  <c r="G32" i="49"/>
  <c r="G31" i="49"/>
  <c r="G30" i="49"/>
  <c r="G29" i="49"/>
  <c r="G28" i="49"/>
  <c r="G27" i="49"/>
  <c r="G26" i="49"/>
  <c r="G25" i="49"/>
  <c r="G24" i="49"/>
  <c r="G23" i="49"/>
  <c r="G22" i="49"/>
  <c r="G21" i="49"/>
  <c r="G20" i="49"/>
  <c r="G19" i="49"/>
  <c r="G18" i="49"/>
  <c r="G17" i="49"/>
  <c r="G16" i="49"/>
  <c r="G87" i="49" l="1"/>
  <c r="G14" i="49"/>
  <c r="G102" i="49"/>
  <c r="G97" i="49"/>
  <c r="G96" i="49"/>
  <c r="G95" i="49"/>
  <c r="G94" i="49"/>
  <c r="H86" i="49" l="1"/>
  <c r="G86" i="49"/>
  <c r="H104" i="49" l="1"/>
  <c r="G104" i="49"/>
  <c r="H13" i="49" l="1"/>
  <c r="H111" i="49" s="1"/>
  <c r="I13" i="49" l="1"/>
  <c r="I111" i="49" s="1"/>
  <c r="J13" i="49"/>
  <c r="G63" i="49" l="1"/>
  <c r="G62" i="49"/>
  <c r="G61" i="49"/>
  <c r="G59" i="49"/>
  <c r="G65" i="49"/>
  <c r="G60" i="49"/>
  <c r="G58" i="49"/>
  <c r="G70" i="49" l="1"/>
  <c r="G69" i="49"/>
  <c r="G71" i="49"/>
  <c r="J104" i="49" l="1"/>
  <c r="J111" i="49" s="1"/>
  <c r="G13" i="49" l="1"/>
  <c r="G111" i="49" s="1"/>
</calcChain>
</file>

<file path=xl/sharedStrings.xml><?xml version="1.0" encoding="utf-8"?>
<sst xmlns="http://schemas.openxmlformats.org/spreadsheetml/2006/main" count="328" uniqueCount="209">
  <si>
    <t>до рішення міської ради</t>
  </si>
  <si>
    <t>Секретар міської ради</t>
  </si>
  <si>
    <t>Загальний фонд</t>
  </si>
  <si>
    <t>Спеціальний фонд</t>
  </si>
  <si>
    <t>Код Програмної класифікації видатків та кредитування місцевих бюджетів</t>
  </si>
  <si>
    <t>2</t>
  </si>
  <si>
    <t>3</t>
  </si>
  <si>
    <t>Усього</t>
  </si>
  <si>
    <t>(грн.)</t>
  </si>
  <si>
    <t>у тому числі бюджет розвитку</t>
  </si>
  <si>
    <t>Х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</si>
  <si>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</si>
  <si>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</si>
  <si>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усього</t>
  </si>
  <si>
    <t>1</t>
  </si>
  <si>
    <t>УСЬОГО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</si>
  <si>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</si>
  <si>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</si>
  <si>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</si>
  <si>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0100000</t>
  </si>
  <si>
    <t>0110000</t>
  </si>
  <si>
    <t>Сіверська міська рада</t>
  </si>
  <si>
    <t>Додаток 5</t>
  </si>
  <si>
    <t>0111010</t>
  </si>
  <si>
    <t>1010</t>
  </si>
  <si>
    <t>0910</t>
  </si>
  <si>
    <t>0116030</t>
  </si>
  <si>
    <t>6030</t>
  </si>
  <si>
    <t>0620</t>
  </si>
  <si>
    <t>0113242</t>
  </si>
  <si>
    <t>3242</t>
  </si>
  <si>
    <t>1090</t>
  </si>
  <si>
    <t>Інші заходи у сфері соціального захисту і соціального забезпечення</t>
  </si>
  <si>
    <t>0114030</t>
  </si>
  <si>
    <t>4030</t>
  </si>
  <si>
    <t>0824</t>
  </si>
  <si>
    <t>Забезпечення діяльності бібліотек</t>
  </si>
  <si>
    <t>Надання дошкільної освіти</t>
  </si>
  <si>
    <t>Інші програми та заходи у сфері освіти</t>
  </si>
  <si>
    <t>____________№___________</t>
  </si>
  <si>
    <t>0990</t>
  </si>
  <si>
    <t>05507000000</t>
  </si>
  <si>
    <t>(код бюджету)</t>
  </si>
  <si>
    <t>Розділ  "Освіта" Виплата одноразової допомоги дітям-сиротам і дітям, позбавлених батьківського піклування, після досягнення 18-річного віку</t>
  </si>
  <si>
    <t>Розділ  "Освіта" Забезпечення харчуванням учнів 1-4 класів та учнів пільгової категорії в закладах загальної середньої освіти</t>
  </si>
  <si>
    <t>Розділ  "Культура і туризм" Забезпечення бібліотек періодичними друкованими виданнями</t>
  </si>
  <si>
    <t>0114082</t>
  </si>
  <si>
    <t>4082</t>
  </si>
  <si>
    <t>Інші заходи в галузі культури і мистецтва</t>
  </si>
  <si>
    <t>Розділ  "Житлове господарство та комунальна інфраструктура"                                                                      Утримання зелених насаджень загального користування</t>
  </si>
  <si>
    <t>0829</t>
  </si>
  <si>
    <t>0610</t>
  </si>
  <si>
    <t>0112111</t>
  </si>
  <si>
    <t>0726</t>
  </si>
  <si>
    <t>Розподіл витрат  бюджету міської  територіальної громади на реалізацію місцевих/регіональних програм у 2021 році</t>
  </si>
  <si>
    <t>Розділ "Освіта" Витрати на харчування дітей ЗДО</t>
  </si>
  <si>
    <r>
      <t>Програма економічного і соціального розвитку Сіверської міської ради (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 xml:space="preserve">єднана територіальна громада ) на 2021 рік   </t>
    </r>
  </si>
  <si>
    <t>Розділ "Освіта" Витрати на прибання медикаментів</t>
  </si>
  <si>
    <t>0115041</t>
  </si>
  <si>
    <t>0810</t>
  </si>
  <si>
    <t>5041</t>
  </si>
  <si>
    <t>Утримання та фінансова підтримка спортивних споруд</t>
  </si>
  <si>
    <t>Розділ "Фізичне виховання та спорт" Проведення традіційних щорічних фізкультурно-спортивних масових  заходів згідно з Єдиним календарним планом спортивномасових заходів на 2021 рік.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</si>
  <si>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</si>
  <si>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</si>
  <si>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Розділ  "Соціальний захист населення" Надання матеріальної допомоги онко- та тяжкохворим громадянам, які постраждали внаслідок Чорнобильської катастрофи</t>
  </si>
  <si>
    <t>Розділ  "Житлове господарство та комунальна інфраструктура"                                                                      Утримання дорожньо-мостового господарства</t>
  </si>
  <si>
    <t>Розділ  "Житлове господарство та комунальна інфраструктура"                                                                      Санітарне очищення , придбання обладнання та ліквідація стихійних звалищ</t>
  </si>
  <si>
    <t>Розділ  "Житлове господарство та комунальна інфраструктура"                                                                      Утримання та благоустрій  місць поховань, поховання безрідних та фінансування робіт з інвентарізації  земельних ділянок під кладовища</t>
  </si>
  <si>
    <t>0111151</t>
  </si>
  <si>
    <t>1151</t>
  </si>
  <si>
    <t>Забезпечення діяльності інклюзивно-ресурсних центрів за рахунок коштів місцевого бюджету</t>
  </si>
  <si>
    <t>0111142</t>
  </si>
  <si>
    <t>1142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</si>
  <si>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</si>
  <si>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</si>
  <si>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</si>
  <si>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</si>
  <si>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>Програма "Місцевих стимулів" для медичних працівників на території  Сіверської міської територіальної громади на 2021-2023 роки</t>
  </si>
  <si>
    <t>0116082</t>
  </si>
  <si>
    <t>0112010</t>
  </si>
  <si>
    <t>0731</t>
  </si>
  <si>
    <t>Багатопрофільна стаціонарна медична допомога населенню</t>
  </si>
  <si>
    <t>Розділ "Стимулювання новоприбулих фахівців"</t>
  </si>
  <si>
    <t>рішення від 11.01.2021 №8/5-69</t>
  </si>
  <si>
    <t>0380</t>
  </si>
  <si>
    <t>Інші заходи громадського порядку та безпеки</t>
  </si>
  <si>
    <t>Розділ "Ефективність роботи по розкриттю і розслідуванню злочинів та правопорушень"</t>
  </si>
  <si>
    <t>0113160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</si>
  <si>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</si>
  <si>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Розділ  "Соціальний захист населення" Виділення коштів на компенсацію фізичним особам, які надають соціальні послуги</t>
  </si>
  <si>
    <t>Програма фінансової підтримки комунального некомерційного підприємства  "Центр первинної медико-санітарної допомоги Бахмутської районної ради" на  2021 рік</t>
  </si>
  <si>
    <t>рішення від 24.12.2020 №8/4-56</t>
  </si>
  <si>
    <t>Програма фінансової підтримки комунального некомерційного підприємства  "Сіверська багатопрофільна лікарня планового лікування Сіверської міської ради Бахмутського району Донецької області" на  2021 рік</t>
  </si>
  <si>
    <t>Оплата праці і нарахування на заробітну плату працівникам фельдшерских пунктів</t>
  </si>
  <si>
    <t>Забезпечення   послугами страхування, Інтернету</t>
  </si>
  <si>
    <t>Забезпечення медикаментами пільгової категорії населення, хворих на онкологічні та орфанні захворювання</t>
  </si>
  <si>
    <t>2010</t>
  </si>
  <si>
    <t>Оплата праці та нарахування на заробітну плату працівникам закладу</t>
  </si>
  <si>
    <t>Забезпечення харчуванням хворих на стаціонарному лікуванні</t>
  </si>
  <si>
    <t>Забезпечення безперебойної роботи закладу</t>
  </si>
  <si>
    <t>Забезпечення необхідними медикаментами та засобами індивідуального захисту</t>
  </si>
  <si>
    <t>Оплата комунальних послуг та енергоносіїв для забезпечення функціонування закладу</t>
  </si>
  <si>
    <t>Придбання предметів, матеріалів, обладнання та інвентарю</t>
  </si>
  <si>
    <t>Придбання медичного обладнання</t>
  </si>
  <si>
    <t>Інші виплати населенню</t>
  </si>
  <si>
    <t>Комплексна програма соціального захисту пільгових категорій населення  Сіверської міської ради на 2021 рік</t>
  </si>
  <si>
    <t xml:space="preserve">рішення від 25.02.2021 №8/8-103 </t>
  </si>
  <si>
    <t>0113031</t>
  </si>
  <si>
    <t>Надання інших пільг окремим категоріям громадян відповідно до законодавства</t>
  </si>
  <si>
    <t>Відшкодування вартості проїзду один раз на рік громадянам, які постраждали внаслідок Чорнобильської катастрофи у встановленому порядку</t>
  </si>
  <si>
    <t>Забезпечення санаторно-курортним лікуванням деяких категорій громадян у встановленому порядку</t>
  </si>
  <si>
    <t>0113032</t>
  </si>
  <si>
    <t>Компенсаційні виплати за пільговий проїзд окремим категорій громадян на залізничному транспорті</t>
  </si>
  <si>
    <t>Надання пільг окремим категоріям громадян з оплати послуг зв'язку</t>
  </si>
  <si>
    <t>0113035</t>
  </si>
  <si>
    <t>0113050</t>
  </si>
  <si>
    <t>Пільгове медичне обслуговування осіб, які постраждали внаслідок  Чорнобильської катастрофи</t>
  </si>
  <si>
    <t>0113090</t>
  </si>
  <si>
    <t>Видатки на поховання учасників бойових дій та осіб з інвалідністю внаслідок війни</t>
  </si>
  <si>
    <t>0113171</t>
  </si>
  <si>
    <t>Компенсаційні виплати особам з інвалідністю на бензин, ремонт, технічне  обслуговування автомобілів, мотоколясок і на транспортне обслуговування</t>
  </si>
  <si>
    <t>0113180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</si>
  <si>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</si>
  <si>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Відшкодування вартості встановлення телефону та знижки на абонентну плату за користування телефоном окремим категоріям громадян у встановленому порядку</t>
  </si>
  <si>
    <t xml:space="preserve">Здійснення компенсаційних виплат за пільговий проїзд окремих категорій громадян- мешканців Сіверської міської ради  залізничним транспортом </t>
  </si>
  <si>
    <t>Поховання учасників бойових дій та осіб з інвалідністю внаслідок війни</t>
  </si>
  <si>
    <t>Виплата грошових комренсацій особам з інвалідністю на бензин, ремонт, технічне  обслуговування автомобілів, мотоколясок і на транспортне обслуговування</t>
  </si>
  <si>
    <t>Надання пільг  на оплату житлово-комунальних послуг особам з інвалідністю по зору 1 та 2 групи, а також дітям з інвалідністю по зору до 18 років</t>
  </si>
  <si>
    <t xml:space="preserve">Надання матеріальної допомоги  особам з інвалідністю  внаслідок війни з числа учасників антитерористичної операції та члена сімей загиблих учасників антитерористичної операції </t>
  </si>
  <si>
    <t>Виділення коштів на зубопротезування пільгової категорії населення</t>
  </si>
  <si>
    <t>Розділ  "Соціальний захист населення" Забезпечення виплати  матеріальної допомоги  постраждалим внаслідок Чорнобильської катастрофи</t>
  </si>
  <si>
    <t>0118230</t>
  </si>
  <si>
    <t>Розділ  "Освіта" Придбання документації для ЗЗСО (журнали, табелі, алфавітні книги та інше)</t>
  </si>
  <si>
    <t>Розділ  "Освіта" Забезпечення підручниками (доставка підручників) ЗЗСО</t>
  </si>
  <si>
    <t>Розділ  "Освіта" Забезпечення безкоштовного регулярного підвезення учнів та працівників до навчальних закладів та до місця проведення масових заходів</t>
  </si>
  <si>
    <t>Розділ  "Освіта" Придбання солодких подарунків до новорічних свят</t>
  </si>
  <si>
    <t>рішення від 11.12.2020 №8/2-40 ( зі змінами)</t>
  </si>
  <si>
    <r>
      <t>Програма "Безпечна громада" Сіверської міської ради (об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єднана територіальна громада) на 2021-2022 роки</t>
    </r>
  </si>
  <si>
    <t>3700000</t>
  </si>
  <si>
    <t>Фінансове управління Сіверської міської ради</t>
  </si>
  <si>
    <t>3710000</t>
  </si>
  <si>
    <t>3719770</t>
  </si>
  <si>
    <t>9770</t>
  </si>
  <si>
    <t>0113241</t>
  </si>
  <si>
    <t>Розділ  "Соціальний захист населення" Надання соціальних послуг та здійснення заходів щодо соціальної підтримки сімей, дітей та молоді, які перебувають у СЖО</t>
  </si>
  <si>
    <t>Розділ  "Соціальний захист населення" Створення умов для відновлення та компенсації порушених або втрачених функцій організму дітей з інвалідністю</t>
  </si>
  <si>
    <t>3719800</t>
  </si>
  <si>
    <t>9800</t>
  </si>
  <si>
    <t>Розділ  "Соціальний захист населення" Забезпечення функціонування "Мобільного соціального офісу" для комплексного соціального обслуговування населення Сіверської громади за місцем проживання</t>
  </si>
  <si>
    <t>3710160</t>
  </si>
  <si>
    <t>0160</t>
  </si>
  <si>
    <t>Розділ "Розвиток інформаційного простору. Забезпечення доступу до неупереджених джерел інформації" Висвітлення діяльності в засобах масової інформації щодо інформування населення змін в законодавстві, про виконання міського бюджету, міських програм, про проведення міських заходів Сіверської ОТГ</t>
  </si>
  <si>
    <t>Розділ  "Культура і туризм" Проведення культурно-мистецьких та навчально-пізнавальних заходів, загально-міських заходів (державні та професійні свята, презентації, круглі столи)</t>
  </si>
  <si>
    <t>0180</t>
  </si>
  <si>
    <t>Інші субвенції з місцевого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</si>
  <si>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</si>
  <si>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0111</t>
  </si>
  <si>
    <t xml:space="preserve">Керівництво і управління у відповідній сфері у містах (місті Києві),селищах, селах, територіальних громадах  </t>
  </si>
  <si>
    <t>Забезпечення діяльності інших закладів у сфері соціального захисту і соціального забезпечення</t>
  </si>
  <si>
    <t>0117321</t>
  </si>
  <si>
    <t>Організація благоустрою населених пунктів</t>
  </si>
  <si>
    <t>Придбання житла для окремих категорій населення відповідно до законодавства</t>
  </si>
  <si>
    <t>0443</t>
  </si>
  <si>
    <t>Будівництво освітних установ та закладів</t>
  </si>
  <si>
    <t>Капітальний ремонт приміщень санвузлів закладу дошкільної освіти (ясла-садок) №2 комбінованого типу "Світлячок" Сіверської міської ради Бахмутського району Донецької області за адресою:Донецька область, Бахмутський район, м.Сіверськ, вул.Садова, буд.36</t>
  </si>
  <si>
    <r>
      <t>Розділ  "Соціальний захист населення" Забезпечення соціальними послугами за місцем проживання громадян, не здатеих до самообслуговування у зв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>язку з похилим віком, хворобою, інвалідністю, а також громадян, які перебувають у СЖО</t>
    </r>
  </si>
  <si>
    <r>
      <t>Розділ  "Соціальний захист населення" Одноразова матеріальна допомога до пам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>ятних дат постраждалим внаслідок аварії на ЧАЕС, воїнам-інтернаціоналістам, ЧСЗАТО, ІЗЗАТО</t>
    </r>
  </si>
  <si>
    <r>
      <t>Розділ  "Соціальний захист населення" Відзначення пам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ятних дат : ліквідації аварії на ЧАЄС, Дня вшанування учасників Чорнобильської аварії, Дня вшанування бойових дій на території інших держав</t>
    </r>
  </si>
  <si>
    <r>
      <t>Розділ  "Житлове господарство та комунальна інфраструктура"                                                                      Утримання та поточний  ремонт 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>єктів зовнішнього освітлення</t>
    </r>
  </si>
  <si>
    <r>
      <t>Розділ "Охорона здоров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 xml:space="preserve">я" Проведення медичного огляду громадян під час приписки до призовної дільниці, призову на строкову службу та прийняття на військову службу за контрактом </t>
    </r>
  </si>
  <si>
    <t>рішення від 26.03.2021 №8/9-126</t>
  </si>
  <si>
    <r>
      <t xml:space="preserve">                                                        Програма економічного і соціального розвитку Сіверської міської ради (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 xml:space="preserve">єднана територіальна громада ) на 2021 рік   </t>
    </r>
  </si>
  <si>
    <t xml:space="preserve">Розділ  "Захист населення  і територій від надзвичайних ситуацій" Придбання акумуляторних батарей для забезпечення 8 державного пожежно-рятувального загону ГУ ДСНС України в Донецькій області </t>
  </si>
  <si>
    <t>Розділ  "Соціальний захист населення" Сприяння вирішенню соціально-побутових питань жителів ОТГ, які опинилися у складних життєвих умовах ( у т.ч.онко- та тяжкохворі громадяни), членам сімей загиблих учасників АТО (ООС)</t>
  </si>
  <si>
    <t>0116020</t>
  </si>
  <si>
    <t>6020</t>
  </si>
  <si>
    <t xml:space="preserve">Розділ  "Ринок праці. Зайнятість населення"     Залучення до участі у громадських та інших роботах тимчасового характеру безробітних громадян, в тому числі внутрішньо переміщених осіб та учасників антитерористичної операції                                                                </t>
  </si>
  <si>
    <t>Забезпечення функціонування підприємств, установ та організацій, що виробляють та/або надають житлово-комунальні послуги</t>
  </si>
  <si>
    <t>Розділ "Освіта" Забезпечення деззасобами заклади освіти</t>
  </si>
  <si>
    <t>рішення від 26.03.2021 №8/9-126 (зі змінами)</t>
  </si>
  <si>
    <t>0117461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</si>
  <si>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</si>
  <si>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</si>
  <si>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Розділ "Дорожньо-транспортний комплекс" Поточний ремонт доріг комунальної власності</t>
  </si>
  <si>
    <t>Розділ "Захист прав дітей -сиріт та дітей, позбавлених батьківського піклування" Придбання на вторинному ринку впорядкованого житла для дітей-сиріт, дітей позбавлених батьківського піклування , осіб з їх числа, які перебувають на квартирному обліку і потребують поліпшення житлових умов (на умовах співфінансування)</t>
  </si>
  <si>
    <t>Тетяна ВОЛОШИНА</t>
  </si>
  <si>
    <r>
      <t>Розділ "Заходи, пов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язані з наслідками проведення ООС, АТО на території області. Підтримка внутрішньо переміщених осіб" Придбання у комунальну власність житла для надання  в тимчасове користування внутрішньо переміщеним особам</t>
    </r>
  </si>
  <si>
    <t>0117693</t>
  </si>
  <si>
    <t>0490</t>
  </si>
  <si>
    <r>
      <t>Інші заходи, пов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язані з економічною діяльністю</t>
    </r>
  </si>
  <si>
    <t>Розділ "Розвиток інформаційного простору. Забезпечення доступу до неупереджених джерел інформації"  Зберігання документів з кдрових питань (особового складу) ліквідованих підприємств та установ (фінансування спільного утримання трудового архіву Бахмутського району"</t>
  </si>
  <si>
    <t>рішення від 28.01.2021 №8/6-80 (зі змінами)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</si>
  <si>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</si>
  <si>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</si>
  <si>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</si>
  <si>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1040</t>
  </si>
  <si>
    <r>
      <t>Розділ  "Соціальний захист населення" Організація оздоровлення та відпочинку дітей, які потребують соціальної уваги та підтримки, та діте які виховуються в сім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ях з дітьми</t>
    </r>
  </si>
  <si>
    <t>0600000</t>
  </si>
  <si>
    <t>Управління освіти Сіверської міської ради</t>
  </si>
  <si>
    <t>0610000</t>
  </si>
  <si>
    <t>Розділ  "Освіта" Придбання палива для закладів освіти (вугілля, дрова)</t>
  </si>
  <si>
    <t>Розділ  "Освіта" Витрати на госперевірку і обслуговування приладів</t>
  </si>
  <si>
    <t>Розділ "Освіта" Витрати  на госперевірку і обслуговування приладів</t>
  </si>
  <si>
    <t>Розділ "Освіта" Витрати  на медогляд</t>
  </si>
  <si>
    <t>Розділ "Освіта" Витрати на поточний ремонт закладів освіти</t>
  </si>
  <si>
    <t>Розділ  "Соціальний захист населення" Надання щомісячної допомоги учням закладів професійної (професійно-технічної) освіти, студентам  (курсантам) закладів фахової передвищої освіти, закладів вищої освіти з числа дітей- сиріт та дітей, позбавлених батьківського піклування, які перебувають на повному державному забезпечення</t>
  </si>
  <si>
    <t>Розділ  "Соціальний захист населення" Забезпечення дітей зінвалідністю виробами медичного призхначення з урахуванням їх індівідуальних потреб</t>
  </si>
  <si>
    <t>рішення від 26.03.2021 №8/9-126( зі змінами)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</si>
</sst>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1">
    <xf numFmtId="0" fontId="0" fillId="0" borderId="0" xfId="0"/>
    <xf numFmtId="0" fontId="2" fillId="0" borderId="1" xfId="0" applyFont="1" applyFill="1" applyBorder="1" applyAlignment="1">
      <alignment horizontal="justify" vertical="top" wrapText="1"/>
    </xf>
    <xf numFmtId="0" fontId="2" fillId="0" borderId="0" xfId="0" applyFont="1" applyFill="1"/>
    <xf numFmtId="0" fontId="1" fillId="0" borderId="0" xfId="0" applyFont="1" applyFill="1"/>
    <xf numFmtId="49" fontId="2" fillId="0" borderId="1" xfId="0" applyNumberFormat="1" applyFont="1" applyFill="1" applyBorder="1" applyAlignment="1">
      <alignment horizontal="center" vertical="justify"/>
    </xf>
    <xf numFmtId="49" fontId="1" fillId="0" borderId="0" xfId="0" applyNumberFormat="1" applyFont="1" applyFill="1"/>
    <xf numFmtId="0" fontId="1" fillId="0" borderId="0" xfId="0" applyFont="1" applyFill="1" applyAlignment="1">
      <alignment wrapText="1"/>
    </xf>
    <xf numFmtId="49" fontId="2" fillId="0" borderId="0" xfId="0" applyNumberFormat="1" applyFont="1" applyFill="1"/>
    <xf numFmtId="0" fontId="2" fillId="0" borderId="0" xfId="1" applyFont="1" applyFill="1" applyAlignment="1">
      <alignment wrapText="1"/>
    </xf>
    <xf numFmtId="0" fontId="2" fillId="0" borderId="0" xfId="0" applyFont="1" applyFill="1" applyAlignment="1">
      <alignment wrapText="1"/>
    </xf>
    <xf numFmtId="49" fontId="1" fillId="0" borderId="0" xfId="0" applyNumberFormat="1" applyFont="1" applyFill="1" applyAlignment="1">
      <alignment horizontal="centerContinuous" vertical="top"/>
    </xf>
    <xf numFmtId="0" fontId="2" fillId="0" borderId="0" xfId="0" applyNumberFormat="1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2" fontId="1" fillId="0" borderId="0" xfId="0" applyNumberFormat="1" applyFont="1" applyFill="1"/>
    <xf numFmtId="49" fontId="2" fillId="0" borderId="0" xfId="0" applyNumberFormat="1" applyFont="1" applyFill="1" applyAlignment="1">
      <alignment horizontal="centerContinuous" vertical="top"/>
    </xf>
    <xf numFmtId="0" fontId="2" fillId="0" borderId="0" xfId="1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top" wrapText="1"/>
    </xf>
    <xf numFmtId="1" fontId="1" fillId="0" borderId="1" xfId="0" applyNumberFormat="1" applyFont="1" applyFill="1" applyBorder="1" applyAlignment="1">
      <alignment horizontal="right" vertical="top" wrapText="1"/>
    </xf>
    <xf numFmtId="49" fontId="2" fillId="0" borderId="0" xfId="0" applyNumberFormat="1" applyFont="1" applyFill="1" applyAlignment="1">
      <alignment horizontal="left"/>
    </xf>
    <xf numFmtId="0" fontId="2" fillId="0" borderId="2" xfId="0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righ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justify"/>
    </xf>
    <xf numFmtId="49" fontId="2" fillId="0" borderId="2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justify" vertical="center" wrapText="1"/>
    </xf>
    <xf numFmtId="0" fontId="2" fillId="0" borderId="0" xfId="0" applyNumberFormat="1" applyFont="1" applyFill="1" applyAlignment="1">
      <alignment horizontal="center" wrapText="1"/>
    </xf>
    <xf numFmtId="49" fontId="1" fillId="0" borderId="0" xfId="0" applyNumberFormat="1" applyFont="1" applyFill="1" applyAlignment="1">
      <alignment horizontal="left" vertical="top"/>
    </xf>
    <xf numFmtId="49" fontId="1" fillId="0" borderId="8" xfId="0" applyNumberFormat="1" applyFont="1" applyFill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center" vertical="justify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2" fillId="2" borderId="0" xfId="0" applyFont="1" applyFill="1" applyAlignment="1">
      <alignment vertical="top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49" fontId="1" fillId="0" borderId="0" xfId="0" applyNumberFormat="1" applyFont="1" applyFill="1" applyAlignment="1">
      <alignment horizontal="center" vertical="top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top" wrapText="1"/>
    </xf>
    <xf numFmtId="49" fontId="8" fillId="0" borderId="0" xfId="0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center" vertical="top" wrapText="1"/>
    </xf>
    <xf numFmtId="1" fontId="8" fillId="0" borderId="0" xfId="0" applyNumberFormat="1" applyFont="1" applyFill="1" applyBorder="1" applyAlignment="1">
      <alignment horizontal="right" vertical="top" wrapText="1"/>
    </xf>
    <xf numFmtId="49" fontId="1" fillId="0" borderId="7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justify" vertical="top" wrapText="1"/>
    </xf>
    <xf numFmtId="1" fontId="1" fillId="0" borderId="5" xfId="0" applyNumberFormat="1" applyFont="1" applyFill="1" applyBorder="1" applyAlignment="1">
      <alignment horizontal="right" vertical="top" wrapText="1"/>
    </xf>
    <xf numFmtId="1" fontId="1" fillId="0" borderId="6" xfId="0" applyNumberFormat="1" applyFont="1" applyFill="1" applyBorder="1" applyAlignment="1">
      <alignment horizontal="right" vertical="top" wrapText="1"/>
    </xf>
    <xf numFmtId="49" fontId="12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justify" vertical="top" wrapText="1"/>
    </xf>
    <xf numFmtId="49" fontId="12" fillId="0" borderId="2" xfId="0" applyNumberFormat="1" applyFont="1" applyFill="1" applyBorder="1" applyAlignment="1">
      <alignment horizontal="center" vertical="justify"/>
    </xf>
    <xf numFmtId="0" fontId="12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/>
    </xf>
    <xf numFmtId="1" fontId="13" fillId="0" borderId="2" xfId="0" applyNumberFormat="1" applyFont="1" applyFill="1" applyBorder="1" applyAlignment="1">
      <alignment horizontal="right" vertical="top" wrapText="1"/>
    </xf>
    <xf numFmtId="1" fontId="13" fillId="0" borderId="1" xfId="0" applyNumberFormat="1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Fill="1" applyBorder="1" applyAlignment="1">
      <alignment horizontal="justify" vertical="top" wrapText="1"/>
    </xf>
    <xf numFmtId="0" fontId="14" fillId="0" borderId="1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" fillId="0" borderId="9" xfId="0" applyFont="1" applyFill="1" applyBorder="1" applyAlignment="1">
      <alignment horizontal="justify" vertical="top" wrapText="1"/>
    </xf>
    <xf numFmtId="0" fontId="1" fillId="0" borderId="6" xfId="0" applyFont="1" applyFill="1" applyBorder="1" applyAlignment="1">
      <alignment horizontal="justify" vertical="top" wrapText="1"/>
    </xf>
    <xf numFmtId="0" fontId="1" fillId="0" borderId="8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5" fillId="0" borderId="6" xfId="0" applyFont="1" applyBorder="1" applyAlignment="1">
      <alignment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15" fillId="0" borderId="0" xfId="0" applyFont="1" applyFill="1"/>
    <xf numFmtId="0" fontId="15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top" wrapText="1"/>
    </xf>
    <xf numFmtId="49" fontId="1" fillId="0" borderId="4" xfId="0" applyNumberFormat="1" applyFont="1" applyFill="1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justify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justify" vertical="center" wrapText="1"/>
    </xf>
    <xf numFmtId="0" fontId="0" fillId="0" borderId="3" xfId="0" applyFill="1" applyBorder="1" applyAlignment="1">
      <alignment horizontal="justify" vertical="center" wrapText="1"/>
    </xf>
    <xf numFmtId="0" fontId="0" fillId="0" borderId="2" xfId="0" applyFill="1" applyBorder="1" applyAlignment="1">
      <alignment horizontal="justify" vertical="center" wrapText="1"/>
    </xf>
    <xf numFmtId="49" fontId="1" fillId="0" borderId="4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justify" vertical="center" wrapText="1"/>
    </xf>
    <xf numFmtId="0" fontId="0" fillId="0" borderId="2" xfId="0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0" fontId="0" fillId="0" borderId="3" xfId="0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0" borderId="0" xfId="0" applyNumberFormat="1" applyFont="1" applyFill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justify"/>
    </xf>
    <xf numFmtId="0" fontId="0" fillId="0" borderId="2" xfId="0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2" fillId="0" borderId="0" xfId="1" applyFont="1" applyFill="1" applyAlignment="1">
      <alignment horizontal="left" wrapText="1"/>
    </xf>
    <xf numFmtId="0" fontId="2" fillId="0" borderId="0" xfId="0" applyNumberFormat="1" applyFont="1" applyFill="1" applyAlignment="1">
      <alignment horizontal="justify" wrapText="1"/>
    </xf>
    <xf numFmtId="0" fontId="6" fillId="0" borderId="2" xfId="0" applyFont="1" applyBorder="1" applyAlignment="1">
      <alignment horizontal="justify" vertical="center" wrapText="1"/>
    </xf>
    <xf numFmtId="49" fontId="1" fillId="0" borderId="7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121"/>
  <sheetViews>
    <sheetView tabSelected="1" view="pageBreakPreview" zoomScaleNormal="100" zoomScaleSheetLayoutView="100" workbookViewId="0">
      <selection activeCell="H8" sqref="H8"/>
    </sheetView>
  </sheetViews>
  <sheetFormatPr defaultColWidth="9.140625" defaultRowHeight="12.75" x14ac:dyDescent="0.2"/>
  <cols>
    <col min="1" max="1" width="12.140625" style="10" customWidth="1"/>
    <col min="2" max="2" width="11.7109375" style="10" customWidth="1"/>
    <col min="3" max="3" width="11.28515625" style="5" customWidth="1"/>
    <col min="4" max="4" width="40.28515625" style="6" customWidth="1"/>
    <col min="5" max="5" width="47.28515625" style="3" customWidth="1"/>
    <col min="6" max="6" width="17.140625" style="3" customWidth="1"/>
    <col min="7" max="7" width="13.140625" style="3" customWidth="1"/>
    <col min="8" max="8" width="11.5703125" style="3" customWidth="1"/>
    <col min="9" max="9" width="10.7109375" style="3" customWidth="1"/>
    <col min="10" max="10" width="11.140625" style="3" customWidth="1"/>
    <col min="11" max="16384" width="9.140625" style="3"/>
  </cols>
  <sheetData>
    <row r="1" spans="1:15" ht="15" x14ac:dyDescent="0.25">
      <c r="C1" s="7"/>
      <c r="D1" s="9"/>
      <c r="E1" s="2"/>
      <c r="F1" s="2"/>
      <c r="H1" s="19" t="s">
        <v>22</v>
      </c>
      <c r="I1" s="19"/>
      <c r="J1" s="19"/>
    </row>
    <row r="2" spans="1:15" ht="15" x14ac:dyDescent="0.25">
      <c r="C2" s="7"/>
      <c r="D2" s="9"/>
      <c r="E2" s="2"/>
      <c r="F2" s="2"/>
      <c r="H2" s="19" t="s">
        <v>0</v>
      </c>
      <c r="I2" s="19"/>
      <c r="J2" s="19"/>
    </row>
    <row r="3" spans="1:15" ht="15" x14ac:dyDescent="0.25">
      <c r="C3" s="21"/>
      <c r="D3" s="21"/>
      <c r="E3" s="21"/>
      <c r="F3" s="21"/>
      <c r="G3" s="21"/>
      <c r="H3" s="25" t="s">
        <v>39</v>
      </c>
      <c r="I3" s="21"/>
      <c r="J3" s="21"/>
    </row>
    <row r="4" spans="1:15" ht="15" x14ac:dyDescent="0.25">
      <c r="C4" s="21"/>
      <c r="D4" s="21"/>
      <c r="E4" s="21"/>
      <c r="F4" s="21"/>
      <c r="G4" s="21"/>
      <c r="H4" s="25"/>
      <c r="I4" s="21"/>
      <c r="J4" s="21"/>
    </row>
    <row r="5" spans="1:15" ht="15" hidden="1" x14ac:dyDescent="0.25">
      <c r="C5" s="21"/>
      <c r="D5" s="21"/>
      <c r="E5" s="21"/>
      <c r="F5" s="21"/>
      <c r="G5" s="21"/>
      <c r="H5" s="25"/>
      <c r="I5" s="21"/>
      <c r="J5" s="21"/>
    </row>
    <row r="6" spans="1:15" s="2" customFormat="1" ht="31.5" customHeight="1" x14ac:dyDescent="0.25">
      <c r="A6" s="133" t="s">
        <v>54</v>
      </c>
      <c r="B6" s="133"/>
      <c r="C6" s="133"/>
      <c r="D6" s="133"/>
      <c r="E6" s="133"/>
      <c r="F6" s="133"/>
      <c r="G6" s="133"/>
      <c r="H6" s="133"/>
      <c r="I6" s="133"/>
      <c r="J6" s="133"/>
    </row>
    <row r="7" spans="1:15" s="2" customFormat="1" ht="12" customHeight="1" x14ac:dyDescent="0.25">
      <c r="A7" s="37"/>
      <c r="B7" s="37"/>
      <c r="C7" s="37"/>
      <c r="D7" s="37"/>
      <c r="E7" s="37"/>
      <c r="F7" s="37"/>
      <c r="G7" s="37"/>
      <c r="H7" s="37"/>
      <c r="I7" s="37"/>
      <c r="J7" s="37"/>
    </row>
    <row r="8" spans="1:15" ht="15" x14ac:dyDescent="0.25">
      <c r="A8" s="39" t="s">
        <v>41</v>
      </c>
      <c r="C8" s="7"/>
      <c r="D8" s="11"/>
      <c r="E8" s="2"/>
      <c r="F8" s="2"/>
      <c r="G8" s="2"/>
      <c r="H8" s="2"/>
      <c r="I8" s="2"/>
      <c r="J8" s="2"/>
    </row>
    <row r="9" spans="1:15" ht="15" x14ac:dyDescent="0.25">
      <c r="A9" s="38" t="s">
        <v>42</v>
      </c>
      <c r="C9" s="7"/>
      <c r="D9" s="9"/>
      <c r="E9" s="2"/>
      <c r="F9" s="2"/>
      <c r="G9" s="2"/>
      <c r="H9" s="2"/>
      <c r="I9" s="2"/>
      <c r="J9" s="20" t="s">
        <v>8</v>
      </c>
    </row>
    <row r="10" spans="1:15" ht="20.25" customHeight="1" x14ac:dyDescent="0.2">
      <c r="A10" s="130" t="s">
        <v>4</v>
      </c>
      <c r="B10" s="130" t="s">
        <v>11</v>
      </c>
      <c r="C10" s="130" t="s">
        <v>12</v>
      </c>
      <c r="D10" s="137" t="s">
        <v>16</v>
      </c>
      <c r="E10" s="137" t="s">
        <v>17</v>
      </c>
      <c r="F10" s="137" t="s">
        <v>18</v>
      </c>
      <c r="G10" s="137" t="s">
        <v>7</v>
      </c>
      <c r="H10" s="137" t="s">
        <v>2</v>
      </c>
      <c r="I10" s="134" t="s">
        <v>3</v>
      </c>
      <c r="J10" s="135"/>
    </row>
    <row r="11" spans="1:15" ht="78" customHeight="1" x14ac:dyDescent="0.2">
      <c r="A11" s="136"/>
      <c r="B11" s="136"/>
      <c r="C11" s="136"/>
      <c r="D11" s="138"/>
      <c r="E11" s="138"/>
      <c r="F11" s="138"/>
      <c r="G11" s="138"/>
      <c r="H11" s="138"/>
      <c r="I11" s="12" t="s">
        <v>13</v>
      </c>
      <c r="J11" s="12" t="s">
        <v>9</v>
      </c>
    </row>
    <row r="12" spans="1:15" ht="15.75" customHeight="1" x14ac:dyDescent="0.2">
      <c r="A12" s="30" t="s">
        <v>14</v>
      </c>
      <c r="B12" s="30" t="s">
        <v>5</v>
      </c>
      <c r="C12" s="30" t="s">
        <v>6</v>
      </c>
      <c r="D12" s="75">
        <v>4</v>
      </c>
      <c r="E12" s="75">
        <v>5</v>
      </c>
      <c r="F12" s="75">
        <v>6</v>
      </c>
      <c r="G12" s="75">
        <v>7</v>
      </c>
      <c r="H12" s="75">
        <v>8</v>
      </c>
      <c r="I12" s="75">
        <v>9</v>
      </c>
      <c r="J12" s="75">
        <v>10</v>
      </c>
    </row>
    <row r="13" spans="1:15" s="14" customFormat="1" ht="18.75" customHeight="1" x14ac:dyDescent="0.2">
      <c r="A13" s="84" t="s">
        <v>19</v>
      </c>
      <c r="B13" s="31"/>
      <c r="C13" s="32"/>
      <c r="D13" s="85" t="s">
        <v>21</v>
      </c>
      <c r="E13" s="76"/>
      <c r="F13" s="76"/>
      <c r="G13" s="88">
        <f>G14</f>
        <v>13406630</v>
      </c>
      <c r="H13" s="88">
        <f>H14</f>
        <v>10951837</v>
      </c>
      <c r="I13" s="88">
        <f>I14</f>
        <v>2454793</v>
      </c>
      <c r="J13" s="88">
        <f>J14</f>
        <v>1884758</v>
      </c>
    </row>
    <row r="14" spans="1:15" s="14" customFormat="1" ht="18.75" customHeight="1" x14ac:dyDescent="0.2">
      <c r="A14" s="4" t="s">
        <v>20</v>
      </c>
      <c r="B14" s="4"/>
      <c r="C14" s="13"/>
      <c r="D14" s="1" t="s">
        <v>21</v>
      </c>
      <c r="E14" s="1"/>
      <c r="F14" s="1"/>
      <c r="G14" s="88">
        <f>H14+I14</f>
        <v>13406630</v>
      </c>
      <c r="H14" s="88">
        <f>H16+H17+H18+H19+H20+H21+H22+H23+H24+H25+H26+H27+H28+H29+H30+H31+H32+H33+H34+H35+H36+H37+H38+H39+H40+H41+H42+H43+H44+H45+H46+H47+H48+H49+H50+H51+H52+H53+H54+H55+H56+H58+H59+H60+H61+H62+H63+H64+H65+H67+H69+H70+H71+H73+H74+H75+H76+H77+H78+H79+H80+H81+H82+H84</f>
        <v>10951837</v>
      </c>
      <c r="I14" s="88">
        <f>I16+I17+I18+I19+I20+I21+I22+I23+I24+I25+I26+I27+I28+I29+I30+I31+I32+I34+I35+I36+I38+I39+I40+I41+I42+I43+I44+I45+I46+I47+I48+I49+I50+I51+I52+I53+I54+I55+I56+I58+I59+I60+I61+I62+I63+I64+I65+I67+I69+I70+I71+I73+I74+I75+I76+I77+I78+I79+I80+I81+I82+I84</f>
        <v>2454793</v>
      </c>
      <c r="J14" s="88">
        <f>J16+J17+J18+J19+J20+J21+J22+J23+J24+J25+J26+J27+J28+J29+J30+J31+J32+J34+J35+J36+J38+J39+J40+J41+J42+J43+J44+J45+J46+J47+J48+J49+J50+J51+J52+J53+J54+J55+J56+J58+J59+J60+J61+J62+J63+J64+J65+J67+J69+J70+J71+J73+J74+J75+J76+J77+J78+J79+J80+J81+J82+J84</f>
        <v>1884758</v>
      </c>
    </row>
    <row r="15" spans="1:15" ht="15.75" customHeight="1" x14ac:dyDescent="0.2">
      <c r="A15" s="33"/>
      <c r="B15" s="34"/>
      <c r="C15" s="35" t="s">
        <v>56</v>
      </c>
      <c r="D15" s="28"/>
      <c r="E15" s="28"/>
      <c r="F15" s="28"/>
      <c r="G15" s="28"/>
      <c r="H15" s="28"/>
      <c r="I15" s="28"/>
      <c r="J15" s="29"/>
    </row>
    <row r="16" spans="1:15" s="47" customFormat="1" ht="27.75" customHeight="1" x14ac:dyDescent="0.2">
      <c r="A16" s="139" t="s">
        <v>23</v>
      </c>
      <c r="B16" s="141" t="s">
        <v>24</v>
      </c>
      <c r="C16" s="142" t="s">
        <v>25</v>
      </c>
      <c r="D16" s="153" t="s">
        <v>37</v>
      </c>
      <c r="E16" s="91" t="s">
        <v>203</v>
      </c>
      <c r="F16" s="101" t="s">
        <v>171</v>
      </c>
      <c r="G16" s="24">
        <f>H16+I16</f>
        <v>3927</v>
      </c>
      <c r="H16" s="24">
        <v>3927</v>
      </c>
      <c r="I16" s="24"/>
      <c r="J16" s="24"/>
      <c r="K16" s="14"/>
      <c r="L16" s="14"/>
      <c r="M16" s="14"/>
      <c r="N16" s="14"/>
      <c r="O16" s="14"/>
    </row>
    <row r="17" spans="1:15" s="47" customFormat="1" ht="27.75" customHeight="1" x14ac:dyDescent="0.2">
      <c r="A17" s="139"/>
      <c r="B17" s="139"/>
      <c r="C17" s="143"/>
      <c r="D17" s="155"/>
      <c r="E17" s="91" t="s">
        <v>204</v>
      </c>
      <c r="F17" s="101" t="s">
        <v>171</v>
      </c>
      <c r="G17" s="24">
        <f t="shared" ref="G17:G56" si="0">H17+I17</f>
        <v>18703</v>
      </c>
      <c r="H17" s="24">
        <v>18703</v>
      </c>
      <c r="I17" s="24"/>
      <c r="J17" s="24"/>
      <c r="K17" s="14"/>
      <c r="L17" s="14"/>
      <c r="M17" s="14"/>
      <c r="N17" s="14"/>
      <c r="O17" s="14"/>
    </row>
    <row r="18" spans="1:15" s="47" customFormat="1" ht="27.75" customHeight="1" x14ac:dyDescent="0.2">
      <c r="A18" s="139"/>
      <c r="B18" s="139"/>
      <c r="C18" s="143"/>
      <c r="D18" s="155"/>
      <c r="E18" s="91" t="s">
        <v>179</v>
      </c>
      <c r="F18" s="101" t="s">
        <v>171</v>
      </c>
      <c r="G18" s="24">
        <f t="shared" si="0"/>
        <v>9500</v>
      </c>
      <c r="H18" s="24">
        <v>9500</v>
      </c>
      <c r="I18" s="24"/>
      <c r="J18" s="24"/>
      <c r="K18" s="14"/>
      <c r="L18" s="14"/>
      <c r="M18" s="14"/>
      <c r="N18" s="14"/>
      <c r="O18" s="14"/>
    </row>
    <row r="19" spans="1:15" s="47" customFormat="1" ht="27.75" customHeight="1" x14ac:dyDescent="0.2">
      <c r="A19" s="139"/>
      <c r="B19" s="139"/>
      <c r="C19" s="143"/>
      <c r="D19" s="155"/>
      <c r="E19" s="91" t="s">
        <v>205</v>
      </c>
      <c r="F19" s="101" t="s">
        <v>171</v>
      </c>
      <c r="G19" s="24">
        <f t="shared" si="0"/>
        <v>5710</v>
      </c>
      <c r="H19" s="24">
        <v>5710</v>
      </c>
      <c r="I19" s="24"/>
      <c r="J19" s="24"/>
      <c r="K19" s="14"/>
      <c r="L19" s="14"/>
      <c r="M19" s="14"/>
      <c r="N19" s="14"/>
      <c r="O19" s="14"/>
    </row>
    <row r="20" spans="1:15" s="14" customFormat="1" ht="22.5" x14ac:dyDescent="0.2">
      <c r="A20" s="140"/>
      <c r="B20" s="140"/>
      <c r="C20" s="144"/>
      <c r="D20" s="154"/>
      <c r="E20" s="91" t="s">
        <v>55</v>
      </c>
      <c r="F20" s="101" t="s">
        <v>171</v>
      </c>
      <c r="G20" s="24">
        <f t="shared" si="0"/>
        <v>629859</v>
      </c>
      <c r="H20" s="24">
        <v>278857</v>
      </c>
      <c r="I20" s="24">
        <v>351002</v>
      </c>
      <c r="J20" s="24"/>
    </row>
    <row r="21" spans="1:15" s="14" customFormat="1" ht="38.25" x14ac:dyDescent="0.2">
      <c r="A21" s="139" t="s">
        <v>74</v>
      </c>
      <c r="B21" s="139" t="s">
        <v>75</v>
      </c>
      <c r="C21" s="143" t="s">
        <v>76</v>
      </c>
      <c r="D21" s="155" t="s">
        <v>77</v>
      </c>
      <c r="E21" s="91" t="s">
        <v>44</v>
      </c>
      <c r="F21" s="101" t="s">
        <v>171</v>
      </c>
      <c r="G21" s="24">
        <f t="shared" si="0"/>
        <v>836184</v>
      </c>
      <c r="H21" s="24">
        <v>617151</v>
      </c>
      <c r="I21" s="24">
        <v>219033</v>
      </c>
      <c r="J21" s="24"/>
    </row>
    <row r="22" spans="1:15" s="14" customFormat="1" ht="25.5" x14ac:dyDescent="0.2">
      <c r="A22" s="139"/>
      <c r="B22" s="139"/>
      <c r="C22" s="143"/>
      <c r="D22" s="155"/>
      <c r="E22" s="91" t="s">
        <v>134</v>
      </c>
      <c r="F22" s="101" t="s">
        <v>171</v>
      </c>
      <c r="G22" s="24">
        <f t="shared" si="0"/>
        <v>3900</v>
      </c>
      <c r="H22" s="24">
        <v>3900</v>
      </c>
      <c r="I22" s="24"/>
      <c r="J22" s="24"/>
    </row>
    <row r="23" spans="1:15" s="14" customFormat="1" ht="25.5" x14ac:dyDescent="0.2">
      <c r="A23" s="139"/>
      <c r="B23" s="139"/>
      <c r="C23" s="143"/>
      <c r="D23" s="155"/>
      <c r="E23" s="91" t="s">
        <v>205</v>
      </c>
      <c r="F23" s="101" t="s">
        <v>171</v>
      </c>
      <c r="G23" s="24">
        <f t="shared" si="0"/>
        <v>10238</v>
      </c>
      <c r="H23" s="24">
        <v>10238</v>
      </c>
      <c r="I23" s="24"/>
      <c r="J23" s="24"/>
    </row>
    <row r="24" spans="1:15" s="14" customFormat="1" ht="25.5" x14ac:dyDescent="0.2">
      <c r="A24" s="139"/>
      <c r="B24" s="139"/>
      <c r="C24" s="143"/>
      <c r="D24" s="155"/>
      <c r="E24" s="91" t="s">
        <v>202</v>
      </c>
      <c r="F24" s="101" t="s">
        <v>171</v>
      </c>
      <c r="G24" s="24">
        <f t="shared" si="0"/>
        <v>12146</v>
      </c>
      <c r="H24" s="24">
        <v>12146</v>
      </c>
      <c r="I24" s="24"/>
      <c r="J24" s="24"/>
    </row>
    <row r="25" spans="1:15" s="14" customFormat="1" ht="25.5" x14ac:dyDescent="0.2">
      <c r="A25" s="139"/>
      <c r="B25" s="139"/>
      <c r="C25" s="143"/>
      <c r="D25" s="155"/>
      <c r="E25" s="91" t="s">
        <v>133</v>
      </c>
      <c r="F25" s="101" t="s">
        <v>171</v>
      </c>
      <c r="G25" s="24">
        <f t="shared" si="0"/>
        <v>10665</v>
      </c>
      <c r="H25" s="24">
        <v>10665</v>
      </c>
      <c r="I25" s="24"/>
      <c r="J25" s="24"/>
    </row>
    <row r="26" spans="1:15" s="14" customFormat="1" ht="51" x14ac:dyDescent="0.2">
      <c r="A26" s="139"/>
      <c r="B26" s="139"/>
      <c r="C26" s="143"/>
      <c r="D26" s="155"/>
      <c r="E26" s="91" t="s">
        <v>135</v>
      </c>
      <c r="F26" s="101" t="s">
        <v>171</v>
      </c>
      <c r="G26" s="24">
        <f t="shared" si="0"/>
        <v>250000</v>
      </c>
      <c r="H26" s="24">
        <v>250000</v>
      </c>
      <c r="I26" s="24"/>
      <c r="J26" s="24"/>
    </row>
    <row r="27" spans="1:15" s="14" customFormat="1" ht="25.5" x14ac:dyDescent="0.2">
      <c r="A27" s="139"/>
      <c r="B27" s="139"/>
      <c r="C27" s="143"/>
      <c r="D27" s="155"/>
      <c r="E27" s="91" t="s">
        <v>136</v>
      </c>
      <c r="F27" s="101" t="s">
        <v>171</v>
      </c>
      <c r="G27" s="24">
        <f t="shared" si="0"/>
        <v>24265</v>
      </c>
      <c r="H27" s="24">
        <v>24265</v>
      </c>
      <c r="I27" s="24"/>
      <c r="J27" s="24"/>
    </row>
    <row r="28" spans="1:15" s="14" customFormat="1" ht="41.25" customHeight="1" x14ac:dyDescent="0.2">
      <c r="A28" s="40" t="s">
        <v>72</v>
      </c>
      <c r="B28" s="40" t="s">
        <v>73</v>
      </c>
      <c r="C28" s="41" t="s">
        <v>40</v>
      </c>
      <c r="D28" s="42" t="s">
        <v>38</v>
      </c>
      <c r="E28" s="91" t="s">
        <v>43</v>
      </c>
      <c r="F28" s="101" t="s">
        <v>171</v>
      </c>
      <c r="G28" s="24">
        <f t="shared" si="0"/>
        <v>1810</v>
      </c>
      <c r="H28" s="24">
        <v>1810</v>
      </c>
      <c r="I28" s="24"/>
      <c r="J28" s="24"/>
    </row>
    <row r="29" spans="1:15" s="14" customFormat="1" ht="63.75" x14ac:dyDescent="0.2">
      <c r="A29" s="107" t="s">
        <v>193</v>
      </c>
      <c r="B29" s="107" t="s">
        <v>194</v>
      </c>
      <c r="C29" s="108" t="s">
        <v>196</v>
      </c>
      <c r="D29" s="106" t="s">
        <v>195</v>
      </c>
      <c r="E29" s="42" t="s">
        <v>197</v>
      </c>
      <c r="F29" s="101" t="s">
        <v>180</v>
      </c>
      <c r="G29" s="24">
        <f t="shared" si="0"/>
        <v>151199</v>
      </c>
      <c r="H29" s="24">
        <v>151199</v>
      </c>
      <c r="I29" s="24"/>
      <c r="J29" s="24"/>
    </row>
    <row r="30" spans="1:15" s="14" customFormat="1" ht="81" customHeight="1" x14ac:dyDescent="0.2">
      <c r="A30" s="48" t="s">
        <v>88</v>
      </c>
      <c r="B30" s="54">
        <v>3160</v>
      </c>
      <c r="C30" s="56">
        <v>1010</v>
      </c>
      <c r="D30" s="50" t="s">
        <v>89</v>
      </c>
      <c r="E30" s="42" t="s">
        <v>90</v>
      </c>
      <c r="F30" s="101" t="s">
        <v>171</v>
      </c>
      <c r="G30" s="24">
        <f t="shared" si="0"/>
        <v>45300</v>
      </c>
      <c r="H30" s="24">
        <v>45300</v>
      </c>
      <c r="I30" s="24"/>
      <c r="J30" s="24"/>
    </row>
    <row r="31" spans="1:15" s="14" customFormat="1" ht="72" customHeight="1" x14ac:dyDescent="0.2">
      <c r="A31" s="114" t="s">
        <v>144</v>
      </c>
      <c r="B31" s="116">
        <v>3241</v>
      </c>
      <c r="C31" s="127">
        <v>1090</v>
      </c>
      <c r="D31" s="111" t="s">
        <v>159</v>
      </c>
      <c r="E31" s="42" t="s">
        <v>166</v>
      </c>
      <c r="F31" s="101" t="s">
        <v>171</v>
      </c>
      <c r="G31" s="24">
        <f t="shared" si="0"/>
        <v>1703000</v>
      </c>
      <c r="H31" s="24">
        <v>1703000</v>
      </c>
      <c r="I31" s="24"/>
      <c r="J31" s="24"/>
    </row>
    <row r="32" spans="1:15" s="14" customFormat="1" ht="51.75" customHeight="1" x14ac:dyDescent="0.2">
      <c r="A32" s="126"/>
      <c r="B32" s="126"/>
      <c r="C32" s="128"/>
      <c r="D32" s="112"/>
      <c r="E32" s="42" t="s">
        <v>145</v>
      </c>
      <c r="F32" s="101" t="s">
        <v>171</v>
      </c>
      <c r="G32" s="24">
        <f t="shared" si="0"/>
        <v>544350</v>
      </c>
      <c r="H32" s="86">
        <v>544350</v>
      </c>
      <c r="I32" s="24"/>
      <c r="J32" s="24"/>
    </row>
    <row r="33" spans="1:10" s="14" customFormat="1" ht="51.75" customHeight="1" x14ac:dyDescent="0.2">
      <c r="A33" s="126"/>
      <c r="B33" s="126"/>
      <c r="C33" s="128"/>
      <c r="D33" s="112"/>
      <c r="E33" s="42" t="s">
        <v>207</v>
      </c>
      <c r="F33" s="101" t="s">
        <v>208</v>
      </c>
      <c r="G33" s="24">
        <f t="shared" si="0"/>
        <v>7079</v>
      </c>
      <c r="H33" s="86">
        <v>7079</v>
      </c>
      <c r="I33" s="24"/>
      <c r="J33" s="24"/>
    </row>
    <row r="34" spans="1:10" s="14" customFormat="1" ht="42.75" customHeight="1" x14ac:dyDescent="0.2">
      <c r="A34" s="115"/>
      <c r="B34" s="115"/>
      <c r="C34" s="129"/>
      <c r="D34" s="113"/>
      <c r="E34" s="42" t="s">
        <v>146</v>
      </c>
      <c r="F34" s="101" t="s">
        <v>171</v>
      </c>
      <c r="G34" s="24">
        <f t="shared" si="0"/>
        <v>392300</v>
      </c>
      <c r="H34" s="86">
        <v>392300</v>
      </c>
      <c r="I34" s="24"/>
      <c r="J34" s="24"/>
    </row>
    <row r="35" spans="1:10" s="14" customFormat="1" ht="54.75" customHeight="1" x14ac:dyDescent="0.2">
      <c r="A35" s="120" t="s">
        <v>29</v>
      </c>
      <c r="B35" s="120" t="s">
        <v>30</v>
      </c>
      <c r="C35" s="120" t="s">
        <v>31</v>
      </c>
      <c r="D35" s="111" t="s">
        <v>32</v>
      </c>
      <c r="E35" s="91" t="s">
        <v>65</v>
      </c>
      <c r="F35" s="101" t="s">
        <v>171</v>
      </c>
      <c r="G35" s="24">
        <f t="shared" si="0"/>
        <v>5000</v>
      </c>
      <c r="H35" s="27">
        <v>5000</v>
      </c>
      <c r="I35" s="27"/>
      <c r="J35" s="24"/>
    </row>
    <row r="36" spans="1:10" s="14" customFormat="1" ht="45.75" customHeight="1" x14ac:dyDescent="0.2">
      <c r="A36" s="121"/>
      <c r="B36" s="121"/>
      <c r="C36" s="121"/>
      <c r="D36" s="119"/>
      <c r="E36" s="91" t="s">
        <v>131</v>
      </c>
      <c r="F36" s="101" t="s">
        <v>171</v>
      </c>
      <c r="G36" s="24">
        <f t="shared" si="0"/>
        <v>13500</v>
      </c>
      <c r="H36" s="24">
        <v>13500</v>
      </c>
      <c r="I36" s="24"/>
      <c r="J36" s="24"/>
    </row>
    <row r="37" spans="1:10" s="14" customFormat="1" ht="96" customHeight="1" x14ac:dyDescent="0.2">
      <c r="A37" s="121"/>
      <c r="B37" s="121"/>
      <c r="C37" s="121"/>
      <c r="D37" s="119"/>
      <c r="E37" s="91" t="s">
        <v>206</v>
      </c>
      <c r="F37" s="101" t="s">
        <v>180</v>
      </c>
      <c r="G37" s="24">
        <f t="shared" si="0"/>
        <v>1800</v>
      </c>
      <c r="H37" s="24">
        <v>1800</v>
      </c>
      <c r="I37" s="24"/>
      <c r="J37" s="24"/>
    </row>
    <row r="38" spans="1:10" s="14" customFormat="1" ht="69.75" customHeight="1" x14ac:dyDescent="0.2">
      <c r="A38" s="121"/>
      <c r="B38" s="121"/>
      <c r="C38" s="121"/>
      <c r="D38" s="119"/>
      <c r="E38" s="91" t="s">
        <v>174</v>
      </c>
      <c r="F38" s="101" t="s">
        <v>171</v>
      </c>
      <c r="G38" s="24">
        <f t="shared" si="0"/>
        <v>35000</v>
      </c>
      <c r="H38" s="24">
        <v>35000</v>
      </c>
      <c r="I38" s="24"/>
      <c r="J38" s="24"/>
    </row>
    <row r="39" spans="1:10" s="15" customFormat="1" ht="51" x14ac:dyDescent="0.2">
      <c r="A39" s="152"/>
      <c r="B39" s="115"/>
      <c r="C39" s="115"/>
      <c r="D39" s="118"/>
      <c r="E39" s="91" t="s">
        <v>167</v>
      </c>
      <c r="F39" s="101" t="s">
        <v>171</v>
      </c>
      <c r="G39" s="24">
        <f t="shared" si="0"/>
        <v>10000</v>
      </c>
      <c r="H39" s="24">
        <v>10000</v>
      </c>
      <c r="I39" s="24"/>
      <c r="J39" s="24"/>
    </row>
    <row r="40" spans="1:10" s="15" customFormat="1" ht="30" customHeight="1" x14ac:dyDescent="0.2">
      <c r="A40" s="22" t="s">
        <v>33</v>
      </c>
      <c r="B40" s="22" t="s">
        <v>34</v>
      </c>
      <c r="C40" s="22" t="s">
        <v>35</v>
      </c>
      <c r="D40" s="36" t="s">
        <v>36</v>
      </c>
      <c r="E40" s="91" t="s">
        <v>45</v>
      </c>
      <c r="F40" s="101" t="s">
        <v>171</v>
      </c>
      <c r="G40" s="24">
        <f t="shared" si="0"/>
        <v>10000</v>
      </c>
      <c r="H40" s="24">
        <v>10000</v>
      </c>
      <c r="I40" s="24"/>
      <c r="J40" s="24"/>
    </row>
    <row r="41" spans="1:10" s="15" customFormat="1" ht="54" customHeight="1" x14ac:dyDescent="0.2">
      <c r="A41" s="120" t="s">
        <v>46</v>
      </c>
      <c r="B41" s="120" t="s">
        <v>47</v>
      </c>
      <c r="C41" s="120" t="s">
        <v>50</v>
      </c>
      <c r="D41" s="111" t="s">
        <v>48</v>
      </c>
      <c r="E41" s="91" t="s">
        <v>168</v>
      </c>
      <c r="F41" s="101" t="s">
        <v>171</v>
      </c>
      <c r="G41" s="24">
        <f t="shared" si="0"/>
        <v>1500</v>
      </c>
      <c r="H41" s="24">
        <v>1500</v>
      </c>
      <c r="I41" s="24"/>
      <c r="J41" s="24"/>
    </row>
    <row r="42" spans="1:10" s="15" customFormat="1" ht="55.5" customHeight="1" x14ac:dyDescent="0.2">
      <c r="A42" s="121"/>
      <c r="B42" s="121"/>
      <c r="C42" s="121"/>
      <c r="D42" s="119"/>
      <c r="E42" s="91" t="s">
        <v>153</v>
      </c>
      <c r="F42" s="101" t="s">
        <v>171</v>
      </c>
      <c r="G42" s="24">
        <f t="shared" si="0"/>
        <v>10000</v>
      </c>
      <c r="H42" s="24">
        <v>10000</v>
      </c>
      <c r="I42" s="24"/>
      <c r="J42" s="24"/>
    </row>
    <row r="43" spans="1:10" s="15" customFormat="1" ht="83.25" customHeight="1" x14ac:dyDescent="0.2">
      <c r="A43" s="115"/>
      <c r="B43" s="115"/>
      <c r="C43" s="115"/>
      <c r="D43" s="118"/>
      <c r="E43" s="89" t="s">
        <v>152</v>
      </c>
      <c r="F43" s="101" t="s">
        <v>171</v>
      </c>
      <c r="G43" s="24">
        <f t="shared" si="0"/>
        <v>10000</v>
      </c>
      <c r="H43" s="24">
        <v>10000</v>
      </c>
      <c r="I43" s="24"/>
      <c r="J43" s="24"/>
    </row>
    <row r="44" spans="1:10" s="15" customFormat="1" ht="57" customHeight="1" x14ac:dyDescent="0.2">
      <c r="A44" s="43" t="s">
        <v>58</v>
      </c>
      <c r="B44" s="43" t="s">
        <v>60</v>
      </c>
      <c r="C44" s="43" t="s">
        <v>59</v>
      </c>
      <c r="D44" s="44" t="s">
        <v>61</v>
      </c>
      <c r="E44" s="91" t="s">
        <v>62</v>
      </c>
      <c r="F44" s="101" t="s">
        <v>171</v>
      </c>
      <c r="G44" s="24">
        <f t="shared" si="0"/>
        <v>8000</v>
      </c>
      <c r="H44" s="24">
        <v>8000</v>
      </c>
      <c r="I44" s="24"/>
      <c r="J44" s="24"/>
    </row>
    <row r="45" spans="1:10" s="15" customFormat="1" ht="70.5" customHeight="1" x14ac:dyDescent="0.2">
      <c r="A45" s="99" t="s">
        <v>175</v>
      </c>
      <c r="B45" s="99" t="s">
        <v>176</v>
      </c>
      <c r="C45" s="99" t="s">
        <v>28</v>
      </c>
      <c r="D45" s="100" t="s">
        <v>178</v>
      </c>
      <c r="E45" s="91" t="s">
        <v>177</v>
      </c>
      <c r="F45" s="101" t="s">
        <v>171</v>
      </c>
      <c r="G45" s="24">
        <f t="shared" si="0"/>
        <v>70000</v>
      </c>
      <c r="H45" s="24">
        <v>70000</v>
      </c>
      <c r="I45" s="24"/>
      <c r="J45" s="24"/>
    </row>
    <row r="46" spans="1:10" s="15" customFormat="1" ht="45" customHeight="1" x14ac:dyDescent="0.2">
      <c r="A46" s="120" t="s">
        <v>26</v>
      </c>
      <c r="B46" s="120" t="s">
        <v>27</v>
      </c>
      <c r="C46" s="120" t="s">
        <v>28</v>
      </c>
      <c r="D46" s="111" t="s">
        <v>161</v>
      </c>
      <c r="E46" s="91" t="s">
        <v>66</v>
      </c>
      <c r="F46" s="101" t="s">
        <v>171</v>
      </c>
      <c r="G46" s="24">
        <f t="shared" si="0"/>
        <v>126000</v>
      </c>
      <c r="H46" s="24">
        <v>126000</v>
      </c>
      <c r="I46" s="24"/>
      <c r="J46" s="24"/>
    </row>
    <row r="47" spans="1:10" s="15" customFormat="1" ht="57" customHeight="1" x14ac:dyDescent="0.2">
      <c r="A47" s="121"/>
      <c r="B47" s="121"/>
      <c r="C47" s="121"/>
      <c r="D47" s="119"/>
      <c r="E47" s="91" t="s">
        <v>169</v>
      </c>
      <c r="F47" s="101" t="s">
        <v>171</v>
      </c>
      <c r="G47" s="24">
        <f t="shared" si="0"/>
        <v>154000</v>
      </c>
      <c r="H47" s="24">
        <v>154000</v>
      </c>
      <c r="I47" s="24"/>
      <c r="J47" s="24"/>
    </row>
    <row r="48" spans="1:10" s="15" customFormat="1" ht="66" customHeight="1" x14ac:dyDescent="0.2">
      <c r="A48" s="121"/>
      <c r="B48" s="121"/>
      <c r="C48" s="121"/>
      <c r="D48" s="119"/>
      <c r="E48" s="91" t="s">
        <v>68</v>
      </c>
      <c r="F48" s="101" t="s">
        <v>171</v>
      </c>
      <c r="G48" s="24">
        <f t="shared" si="0"/>
        <v>70000</v>
      </c>
      <c r="H48" s="24">
        <v>70000</v>
      </c>
      <c r="I48" s="24"/>
      <c r="J48" s="24"/>
    </row>
    <row r="49" spans="1:10" s="15" customFormat="1" ht="55.5" customHeight="1" x14ac:dyDescent="0.2">
      <c r="A49" s="121"/>
      <c r="B49" s="121"/>
      <c r="C49" s="121"/>
      <c r="D49" s="119"/>
      <c r="E49" s="91" t="s">
        <v>67</v>
      </c>
      <c r="F49" s="101" t="s">
        <v>171</v>
      </c>
      <c r="G49" s="24">
        <f t="shared" si="0"/>
        <v>60000</v>
      </c>
      <c r="H49" s="24">
        <v>60000</v>
      </c>
      <c r="I49" s="24"/>
      <c r="J49" s="24"/>
    </row>
    <row r="50" spans="1:10" s="15" customFormat="1" ht="48" customHeight="1" x14ac:dyDescent="0.2">
      <c r="A50" s="115"/>
      <c r="B50" s="115"/>
      <c r="C50" s="115"/>
      <c r="D50" s="147"/>
      <c r="E50" s="91" t="s">
        <v>49</v>
      </c>
      <c r="F50" s="101" t="s">
        <v>171</v>
      </c>
      <c r="G50" s="24">
        <f t="shared" si="0"/>
        <v>50000</v>
      </c>
      <c r="H50" s="24">
        <v>50000</v>
      </c>
      <c r="I50" s="24"/>
      <c r="J50" s="24"/>
    </row>
    <row r="51" spans="1:10" s="15" customFormat="1" ht="85.5" customHeight="1" x14ac:dyDescent="0.2">
      <c r="A51" s="114" t="s">
        <v>79</v>
      </c>
      <c r="B51" s="116">
        <v>6082</v>
      </c>
      <c r="C51" s="114" t="s">
        <v>51</v>
      </c>
      <c r="D51" s="117" t="s">
        <v>162</v>
      </c>
      <c r="E51" s="42" t="s">
        <v>185</v>
      </c>
      <c r="F51" s="101" t="s">
        <v>171</v>
      </c>
      <c r="G51" s="24">
        <f t="shared" si="0"/>
        <v>160000</v>
      </c>
      <c r="H51" s="24"/>
      <c r="I51" s="24">
        <v>160000</v>
      </c>
      <c r="J51" s="24">
        <v>160000</v>
      </c>
    </row>
    <row r="52" spans="1:10" s="15" customFormat="1" ht="68.25" customHeight="1" x14ac:dyDescent="0.2">
      <c r="A52" s="115"/>
      <c r="B52" s="115"/>
      <c r="C52" s="115"/>
      <c r="D52" s="118"/>
      <c r="E52" s="42" t="s">
        <v>187</v>
      </c>
      <c r="F52" s="101" t="s">
        <v>180</v>
      </c>
      <c r="G52" s="24">
        <f t="shared" si="0"/>
        <v>320000</v>
      </c>
      <c r="H52" s="24"/>
      <c r="I52" s="24">
        <v>320000</v>
      </c>
      <c r="J52" s="24">
        <v>320000</v>
      </c>
    </row>
    <row r="53" spans="1:10" s="15" customFormat="1" ht="69.75" customHeight="1" x14ac:dyDescent="0.2">
      <c r="A53" s="48" t="s">
        <v>160</v>
      </c>
      <c r="B53" s="54">
        <v>7321</v>
      </c>
      <c r="C53" s="48" t="s">
        <v>163</v>
      </c>
      <c r="D53" s="50" t="s">
        <v>164</v>
      </c>
      <c r="E53" s="42" t="s">
        <v>165</v>
      </c>
      <c r="F53" s="101" t="s">
        <v>171</v>
      </c>
      <c r="G53" s="24">
        <f t="shared" si="0"/>
        <v>819700</v>
      </c>
      <c r="H53" s="24"/>
      <c r="I53" s="24">
        <v>819700</v>
      </c>
      <c r="J53" s="24">
        <v>819700</v>
      </c>
    </row>
    <row r="54" spans="1:10" s="15" customFormat="1" ht="81" customHeight="1" x14ac:dyDescent="0.2">
      <c r="A54" s="48" t="s">
        <v>188</v>
      </c>
      <c r="B54" s="105">
        <v>7693</v>
      </c>
      <c r="C54" s="48" t="s">
        <v>189</v>
      </c>
      <c r="D54" s="50" t="s">
        <v>190</v>
      </c>
      <c r="E54" s="42" t="s">
        <v>191</v>
      </c>
      <c r="F54" s="101" t="s">
        <v>171</v>
      </c>
      <c r="G54" s="24">
        <f t="shared" si="0"/>
        <v>130000</v>
      </c>
      <c r="H54" s="24">
        <v>130000</v>
      </c>
      <c r="I54" s="24"/>
      <c r="J54" s="24"/>
    </row>
    <row r="55" spans="1:10" s="15" customFormat="1" ht="48" customHeight="1" x14ac:dyDescent="0.2">
      <c r="A55" s="114" t="s">
        <v>181</v>
      </c>
      <c r="B55" s="116">
        <v>7461</v>
      </c>
      <c r="C55" s="114" t="s">
        <v>182</v>
      </c>
      <c r="D55" s="117" t="s">
        <v>183</v>
      </c>
      <c r="E55" s="91" t="s">
        <v>66</v>
      </c>
      <c r="F55" s="102" t="s">
        <v>171</v>
      </c>
      <c r="G55" s="24">
        <f t="shared" si="0"/>
        <v>96000</v>
      </c>
      <c r="H55" s="24">
        <v>96000</v>
      </c>
      <c r="I55" s="24"/>
      <c r="J55" s="24"/>
    </row>
    <row r="56" spans="1:10" s="15" customFormat="1" ht="51" customHeight="1" x14ac:dyDescent="0.2">
      <c r="A56" s="115"/>
      <c r="B56" s="115"/>
      <c r="C56" s="115"/>
      <c r="D56" s="118"/>
      <c r="E56" s="42" t="s">
        <v>184</v>
      </c>
      <c r="F56" s="102" t="s">
        <v>171</v>
      </c>
      <c r="G56" s="24">
        <f t="shared" si="0"/>
        <v>350000</v>
      </c>
      <c r="H56" s="24">
        <v>350000</v>
      </c>
      <c r="I56" s="24"/>
      <c r="J56" s="24"/>
    </row>
    <row r="57" spans="1:10" s="15" customFormat="1" ht="24.75" customHeight="1" x14ac:dyDescent="0.2">
      <c r="A57" s="123" t="s">
        <v>93</v>
      </c>
      <c r="B57" s="124"/>
      <c r="C57" s="124"/>
      <c r="D57" s="124"/>
      <c r="E57" s="124"/>
      <c r="F57" s="124"/>
      <c r="G57" s="124"/>
      <c r="H57" s="124"/>
      <c r="I57" s="124"/>
      <c r="J57" s="125"/>
    </row>
    <row r="58" spans="1:10" s="14" customFormat="1" ht="38.25" x14ac:dyDescent="0.2">
      <c r="A58" s="120" t="s">
        <v>80</v>
      </c>
      <c r="B58" s="120" t="s">
        <v>97</v>
      </c>
      <c r="C58" s="130" t="s">
        <v>81</v>
      </c>
      <c r="D58" s="111" t="s">
        <v>64</v>
      </c>
      <c r="E58" s="91" t="s">
        <v>98</v>
      </c>
      <c r="F58" s="91" t="s">
        <v>192</v>
      </c>
      <c r="G58" s="24">
        <f t="shared" ref="G58:G63" si="1">H58+I58</f>
        <v>1510490</v>
      </c>
      <c r="H58" s="24">
        <v>1510490</v>
      </c>
      <c r="I58" s="24"/>
      <c r="J58" s="24"/>
    </row>
    <row r="59" spans="1:10" s="14" customFormat="1" ht="38.25" x14ac:dyDescent="0.2">
      <c r="A59" s="121"/>
      <c r="B59" s="121"/>
      <c r="C59" s="151"/>
      <c r="D59" s="119"/>
      <c r="E59" s="91" t="s">
        <v>99</v>
      </c>
      <c r="F59" s="91" t="s">
        <v>192</v>
      </c>
      <c r="G59" s="24">
        <f t="shared" si="1"/>
        <v>148554</v>
      </c>
      <c r="H59" s="24">
        <v>148554</v>
      </c>
      <c r="I59" s="24"/>
      <c r="J59" s="24"/>
    </row>
    <row r="60" spans="1:10" s="14" customFormat="1" ht="38.25" x14ac:dyDescent="0.2">
      <c r="A60" s="126"/>
      <c r="B60" s="126"/>
      <c r="C60" s="131"/>
      <c r="D60" s="122"/>
      <c r="E60" s="92" t="s">
        <v>100</v>
      </c>
      <c r="F60" s="91" t="s">
        <v>192</v>
      </c>
      <c r="G60" s="24">
        <f t="shared" si="1"/>
        <v>257183</v>
      </c>
      <c r="H60" s="24">
        <v>257183</v>
      </c>
      <c r="I60" s="24"/>
      <c r="J60" s="24"/>
    </row>
    <row r="61" spans="1:10" s="14" customFormat="1" ht="38.25" x14ac:dyDescent="0.2">
      <c r="A61" s="126"/>
      <c r="B61" s="126"/>
      <c r="C61" s="131"/>
      <c r="D61" s="122"/>
      <c r="E61" s="93" t="s">
        <v>101</v>
      </c>
      <c r="F61" s="91" t="s">
        <v>192</v>
      </c>
      <c r="G61" s="24">
        <f t="shared" si="1"/>
        <v>126000</v>
      </c>
      <c r="H61" s="24">
        <v>126000</v>
      </c>
      <c r="I61" s="24"/>
      <c r="J61" s="24"/>
    </row>
    <row r="62" spans="1:10" s="14" customFormat="1" ht="38.25" x14ac:dyDescent="0.2">
      <c r="A62" s="126"/>
      <c r="B62" s="126"/>
      <c r="C62" s="131"/>
      <c r="D62" s="122"/>
      <c r="E62" s="93" t="s">
        <v>102</v>
      </c>
      <c r="F62" s="91" t="s">
        <v>192</v>
      </c>
      <c r="G62" s="24">
        <f t="shared" si="1"/>
        <v>2091000</v>
      </c>
      <c r="H62" s="24">
        <v>2091000</v>
      </c>
      <c r="I62" s="24"/>
      <c r="J62" s="24"/>
    </row>
    <row r="63" spans="1:10" s="14" customFormat="1" ht="38.25" x14ac:dyDescent="0.2">
      <c r="A63" s="126"/>
      <c r="B63" s="126"/>
      <c r="C63" s="131"/>
      <c r="D63" s="122"/>
      <c r="E63" s="93" t="s">
        <v>103</v>
      </c>
      <c r="F63" s="91" t="s">
        <v>192</v>
      </c>
      <c r="G63" s="24">
        <f t="shared" si="1"/>
        <v>145000</v>
      </c>
      <c r="H63" s="24">
        <v>145000</v>
      </c>
      <c r="I63" s="24"/>
      <c r="J63" s="24"/>
    </row>
    <row r="64" spans="1:10" s="14" customFormat="1" ht="38.25" x14ac:dyDescent="0.2">
      <c r="A64" s="126"/>
      <c r="B64" s="126"/>
      <c r="C64" s="131"/>
      <c r="D64" s="122"/>
      <c r="E64" s="93" t="s">
        <v>104</v>
      </c>
      <c r="F64" s="91" t="s">
        <v>192</v>
      </c>
      <c r="G64" s="24">
        <v>585058</v>
      </c>
      <c r="H64" s="24"/>
      <c r="I64" s="24">
        <v>585058</v>
      </c>
      <c r="J64" s="24">
        <v>585058</v>
      </c>
    </row>
    <row r="65" spans="1:10" s="14" customFormat="1" ht="38.25" customHeight="1" x14ac:dyDescent="0.2">
      <c r="A65" s="115"/>
      <c r="B65" s="115"/>
      <c r="C65" s="132"/>
      <c r="D65" s="118"/>
      <c r="E65" s="91" t="s">
        <v>105</v>
      </c>
      <c r="F65" s="91" t="s">
        <v>192</v>
      </c>
      <c r="G65" s="24">
        <f>H65+I65</f>
        <v>162000</v>
      </c>
      <c r="H65" s="24">
        <v>162000</v>
      </c>
      <c r="I65" s="24"/>
      <c r="J65" s="24"/>
    </row>
    <row r="66" spans="1:10" s="15" customFormat="1" ht="24.75" customHeight="1" x14ac:dyDescent="0.2">
      <c r="A66" s="123" t="s">
        <v>78</v>
      </c>
      <c r="B66" s="124"/>
      <c r="C66" s="124"/>
      <c r="D66" s="124"/>
      <c r="E66" s="124"/>
      <c r="F66" s="124"/>
      <c r="G66" s="124"/>
      <c r="H66" s="124"/>
      <c r="I66" s="124"/>
      <c r="J66" s="125"/>
    </row>
    <row r="67" spans="1:10" s="15" customFormat="1" ht="33.75" customHeight="1" x14ac:dyDescent="0.2">
      <c r="A67" s="48" t="s">
        <v>80</v>
      </c>
      <c r="B67" s="49">
        <v>2010</v>
      </c>
      <c r="C67" s="48" t="s">
        <v>81</v>
      </c>
      <c r="D67" s="50" t="s">
        <v>82</v>
      </c>
      <c r="E67" s="94" t="s">
        <v>83</v>
      </c>
      <c r="F67" s="91" t="s">
        <v>84</v>
      </c>
      <c r="G67" s="27">
        <v>300000</v>
      </c>
      <c r="H67" s="27">
        <v>300000</v>
      </c>
      <c r="I67" s="27"/>
      <c r="J67" s="27"/>
    </row>
    <row r="68" spans="1:10" s="15" customFormat="1" ht="24.75" customHeight="1" x14ac:dyDescent="0.2">
      <c r="A68" s="123" t="s">
        <v>91</v>
      </c>
      <c r="B68" s="124"/>
      <c r="C68" s="124"/>
      <c r="D68" s="124"/>
      <c r="E68" s="124"/>
      <c r="F68" s="124"/>
      <c r="G68" s="124"/>
      <c r="H68" s="124"/>
      <c r="I68" s="124"/>
      <c r="J68" s="125"/>
    </row>
    <row r="69" spans="1:10" s="14" customFormat="1" ht="25.5" x14ac:dyDescent="0.2">
      <c r="A69" s="120" t="s">
        <v>52</v>
      </c>
      <c r="B69" s="120" t="s">
        <v>63</v>
      </c>
      <c r="C69" s="130" t="s">
        <v>53</v>
      </c>
      <c r="D69" s="111" t="s">
        <v>64</v>
      </c>
      <c r="E69" s="91" t="s">
        <v>94</v>
      </c>
      <c r="F69" s="91" t="s">
        <v>92</v>
      </c>
      <c r="G69" s="24">
        <f>H69+I69</f>
        <v>562150</v>
      </c>
      <c r="H69" s="24">
        <v>562150</v>
      </c>
      <c r="I69" s="24"/>
      <c r="J69" s="24"/>
    </row>
    <row r="70" spans="1:10" s="14" customFormat="1" ht="25.5" x14ac:dyDescent="0.2">
      <c r="A70" s="126"/>
      <c r="B70" s="126"/>
      <c r="C70" s="131"/>
      <c r="D70" s="122"/>
      <c r="E70" s="92" t="s">
        <v>95</v>
      </c>
      <c r="F70" s="91" t="s">
        <v>92</v>
      </c>
      <c r="G70" s="24">
        <f>H70+I70</f>
        <v>3200</v>
      </c>
      <c r="H70" s="24">
        <v>3200</v>
      </c>
      <c r="I70" s="24"/>
      <c r="J70" s="24"/>
    </row>
    <row r="71" spans="1:10" s="14" customFormat="1" ht="38.25" customHeight="1" x14ac:dyDescent="0.2">
      <c r="A71" s="115"/>
      <c r="B71" s="115"/>
      <c r="C71" s="132"/>
      <c r="D71" s="118"/>
      <c r="E71" s="91" t="s">
        <v>96</v>
      </c>
      <c r="F71" s="91" t="s">
        <v>92</v>
      </c>
      <c r="G71" s="24">
        <f>H71+I71</f>
        <v>122650</v>
      </c>
      <c r="H71" s="24">
        <v>122650</v>
      </c>
      <c r="I71" s="24"/>
      <c r="J71" s="24"/>
    </row>
    <row r="72" spans="1:10" s="15" customFormat="1" ht="24.75" customHeight="1" x14ac:dyDescent="0.2">
      <c r="A72" s="123" t="s">
        <v>106</v>
      </c>
      <c r="B72" s="124"/>
      <c r="C72" s="124"/>
      <c r="D72" s="124"/>
      <c r="E72" s="124"/>
      <c r="F72" s="124"/>
      <c r="G72" s="124"/>
      <c r="H72" s="124"/>
      <c r="I72" s="124"/>
      <c r="J72" s="125"/>
    </row>
    <row r="73" spans="1:10" s="14" customFormat="1" ht="45" customHeight="1" x14ac:dyDescent="0.2">
      <c r="A73" s="160" t="s">
        <v>108</v>
      </c>
      <c r="B73" s="158">
        <v>3031</v>
      </c>
      <c r="C73" s="158">
        <v>1030</v>
      </c>
      <c r="D73" s="156" t="s">
        <v>109</v>
      </c>
      <c r="E73" s="91" t="s">
        <v>110</v>
      </c>
      <c r="F73" s="91" t="s">
        <v>107</v>
      </c>
      <c r="G73" s="24">
        <v>4320</v>
      </c>
      <c r="H73" s="24">
        <v>4320</v>
      </c>
      <c r="I73" s="24"/>
      <c r="J73" s="24"/>
    </row>
    <row r="74" spans="1:10" s="14" customFormat="1" ht="30" customHeight="1" x14ac:dyDescent="0.2">
      <c r="A74" s="159"/>
      <c r="B74" s="159"/>
      <c r="C74" s="159"/>
      <c r="D74" s="157"/>
      <c r="E74" s="91" t="s">
        <v>111</v>
      </c>
      <c r="F74" s="91" t="s">
        <v>107</v>
      </c>
      <c r="G74" s="24">
        <v>12120</v>
      </c>
      <c r="H74" s="24">
        <v>12120</v>
      </c>
      <c r="I74" s="24"/>
      <c r="J74" s="24"/>
    </row>
    <row r="75" spans="1:10" s="14" customFormat="1" ht="51" x14ac:dyDescent="0.2">
      <c r="A75" s="48" t="s">
        <v>112</v>
      </c>
      <c r="B75" s="53">
        <v>3032</v>
      </c>
      <c r="C75" s="53">
        <v>1070</v>
      </c>
      <c r="D75" s="55" t="s">
        <v>114</v>
      </c>
      <c r="E75" s="92" t="s">
        <v>124</v>
      </c>
      <c r="F75" s="91" t="s">
        <v>107</v>
      </c>
      <c r="G75" s="24">
        <v>4500</v>
      </c>
      <c r="H75" s="24">
        <v>4500</v>
      </c>
      <c r="I75" s="24"/>
      <c r="J75" s="24"/>
    </row>
    <row r="76" spans="1:10" s="14" customFormat="1" ht="38.25" x14ac:dyDescent="0.2">
      <c r="A76" s="48" t="s">
        <v>115</v>
      </c>
      <c r="B76" s="53">
        <v>3035</v>
      </c>
      <c r="C76" s="53">
        <v>1070</v>
      </c>
      <c r="D76" s="52" t="s">
        <v>113</v>
      </c>
      <c r="E76" s="93" t="s">
        <v>125</v>
      </c>
      <c r="F76" s="91" t="s">
        <v>107</v>
      </c>
      <c r="G76" s="24">
        <v>100000</v>
      </c>
      <c r="H76" s="24">
        <v>100000</v>
      </c>
      <c r="I76" s="24"/>
      <c r="J76" s="24"/>
    </row>
    <row r="77" spans="1:10" s="14" customFormat="1" ht="38.25" x14ac:dyDescent="0.2">
      <c r="A77" s="48" t="s">
        <v>116</v>
      </c>
      <c r="B77" s="53">
        <v>3050</v>
      </c>
      <c r="C77" s="53">
        <v>1070</v>
      </c>
      <c r="D77" s="52" t="s">
        <v>117</v>
      </c>
      <c r="E77" s="90" t="s">
        <v>117</v>
      </c>
      <c r="F77" s="91" t="s">
        <v>107</v>
      </c>
      <c r="G77" s="24">
        <v>12753</v>
      </c>
      <c r="H77" s="24">
        <v>12753</v>
      </c>
      <c r="I77" s="24"/>
      <c r="J77" s="24"/>
    </row>
    <row r="78" spans="1:10" s="14" customFormat="1" ht="28.5" customHeight="1" x14ac:dyDescent="0.2">
      <c r="A78" s="48" t="s">
        <v>118</v>
      </c>
      <c r="B78" s="53">
        <v>3090</v>
      </c>
      <c r="C78" s="53">
        <v>1030</v>
      </c>
      <c r="D78" s="52" t="s">
        <v>119</v>
      </c>
      <c r="E78" s="90" t="s">
        <v>126</v>
      </c>
      <c r="F78" s="91" t="s">
        <v>107</v>
      </c>
      <c r="G78" s="24">
        <v>3760</v>
      </c>
      <c r="H78" s="24">
        <v>3760</v>
      </c>
      <c r="I78" s="24"/>
      <c r="J78" s="24"/>
    </row>
    <row r="79" spans="1:10" s="14" customFormat="1" ht="52.5" customHeight="1" x14ac:dyDescent="0.2">
      <c r="A79" s="48" t="s">
        <v>120</v>
      </c>
      <c r="B79" s="53">
        <v>3171</v>
      </c>
      <c r="C79" s="53">
        <v>1010</v>
      </c>
      <c r="D79" s="52" t="s">
        <v>121</v>
      </c>
      <c r="E79" s="90" t="s">
        <v>127</v>
      </c>
      <c r="F79" s="91" t="s">
        <v>107</v>
      </c>
      <c r="G79" s="24">
        <v>3290</v>
      </c>
      <c r="H79" s="24">
        <v>3290</v>
      </c>
      <c r="I79" s="24"/>
      <c r="J79" s="24"/>
    </row>
    <row r="80" spans="1:10" s="14" customFormat="1" ht="72.75" customHeight="1" x14ac:dyDescent="0.2">
      <c r="A80" s="48" t="s">
        <v>122</v>
      </c>
      <c r="B80" s="53">
        <v>3180</v>
      </c>
      <c r="C80" s="53">
        <v>1060</v>
      </c>
      <c r="D80" s="52" t="s">
        <v>123</v>
      </c>
      <c r="E80" s="90" t="s">
        <v>128</v>
      </c>
      <c r="F80" s="91" t="s">
        <v>107</v>
      </c>
      <c r="G80" s="24">
        <v>2967</v>
      </c>
      <c r="H80" s="24">
        <v>2967</v>
      </c>
      <c r="I80" s="24"/>
      <c r="J80" s="24"/>
    </row>
    <row r="81" spans="1:15" s="14" customFormat="1" ht="53.25" customHeight="1" x14ac:dyDescent="0.2">
      <c r="A81" s="114" t="s">
        <v>29</v>
      </c>
      <c r="B81" s="116">
        <v>3242</v>
      </c>
      <c r="C81" s="116">
        <v>1090</v>
      </c>
      <c r="D81" s="117" t="s">
        <v>32</v>
      </c>
      <c r="E81" s="95" t="s">
        <v>129</v>
      </c>
      <c r="F81" s="91" t="s">
        <v>107</v>
      </c>
      <c r="G81" s="24">
        <v>13000</v>
      </c>
      <c r="H81" s="24">
        <v>13000</v>
      </c>
      <c r="I81" s="24"/>
      <c r="J81" s="24"/>
    </row>
    <row r="82" spans="1:15" s="14" customFormat="1" ht="38.25" customHeight="1" x14ac:dyDescent="0.2">
      <c r="A82" s="115"/>
      <c r="B82" s="115"/>
      <c r="C82" s="115"/>
      <c r="D82" s="118"/>
      <c r="E82" s="96" t="s">
        <v>130</v>
      </c>
      <c r="F82" s="91" t="s">
        <v>107</v>
      </c>
      <c r="G82" s="24">
        <v>40000</v>
      </c>
      <c r="H82" s="24">
        <v>40000</v>
      </c>
      <c r="I82" s="24"/>
      <c r="J82" s="24"/>
    </row>
    <row r="83" spans="1:15" s="15" customFormat="1" ht="24.75" customHeight="1" x14ac:dyDescent="0.2">
      <c r="A83" s="148" t="s">
        <v>138</v>
      </c>
      <c r="B83" s="149"/>
      <c r="C83" s="149"/>
      <c r="D83" s="149"/>
      <c r="E83" s="149"/>
      <c r="F83" s="149"/>
      <c r="G83" s="149"/>
      <c r="H83" s="149"/>
      <c r="I83" s="149"/>
      <c r="J83" s="150"/>
    </row>
    <row r="84" spans="1:15" s="15" customFormat="1" ht="42" customHeight="1" x14ac:dyDescent="0.2">
      <c r="A84" s="67" t="s">
        <v>132</v>
      </c>
      <c r="B84" s="68">
        <v>8230</v>
      </c>
      <c r="C84" s="67" t="s">
        <v>85</v>
      </c>
      <c r="D84" s="69" t="s">
        <v>86</v>
      </c>
      <c r="E84" s="91" t="s">
        <v>87</v>
      </c>
      <c r="F84" s="91" t="s">
        <v>137</v>
      </c>
      <c r="G84" s="27">
        <v>26000</v>
      </c>
      <c r="H84" s="27">
        <v>26000</v>
      </c>
      <c r="I84" s="27"/>
      <c r="J84" s="27"/>
    </row>
    <row r="85" spans="1:15" s="15" customFormat="1" ht="11.25" customHeight="1" x14ac:dyDescent="0.2">
      <c r="A85" s="65"/>
      <c r="B85" s="77"/>
      <c r="C85" s="66"/>
      <c r="D85" s="78"/>
      <c r="E85" s="79"/>
      <c r="F85" s="79"/>
      <c r="G85" s="80"/>
      <c r="H85" s="80"/>
      <c r="I85" s="80"/>
      <c r="J85" s="81"/>
    </row>
    <row r="86" spans="1:15" s="14" customFormat="1" ht="28.5" customHeight="1" x14ac:dyDescent="0.2">
      <c r="A86" s="82" t="s">
        <v>198</v>
      </c>
      <c r="B86" s="70"/>
      <c r="C86" s="71"/>
      <c r="D86" s="83" t="s">
        <v>199</v>
      </c>
      <c r="E86" s="26"/>
      <c r="F86" s="26"/>
      <c r="G86" s="87">
        <f>G87</f>
        <v>3154609</v>
      </c>
      <c r="H86" s="87">
        <f>H87</f>
        <v>2544764</v>
      </c>
      <c r="I86" s="27">
        <f>I87</f>
        <v>609845</v>
      </c>
      <c r="J86" s="27">
        <f>J87</f>
        <v>0</v>
      </c>
    </row>
    <row r="87" spans="1:15" s="14" customFormat="1" ht="28.5" customHeight="1" x14ac:dyDescent="0.2">
      <c r="A87" s="82" t="s">
        <v>200</v>
      </c>
      <c r="B87" s="70"/>
      <c r="C87" s="71"/>
      <c r="D87" s="83" t="s">
        <v>199</v>
      </c>
      <c r="E87" s="26"/>
      <c r="F87" s="26"/>
      <c r="G87" s="87">
        <f>H87+I87</f>
        <v>3154609</v>
      </c>
      <c r="H87" s="87">
        <f>H89+H90+H91+H92+H93+H94+H95+H96+H97+H98+H99+H100+H101+H102+H103</f>
        <v>2544764</v>
      </c>
      <c r="I87" s="87">
        <f t="shared" ref="I87:J87" si="2">I89+I90+I91+I92+I93+I94+I95+I96+I97+I98+I99+I100+I101+I102</f>
        <v>609845</v>
      </c>
      <c r="J87" s="87">
        <f t="shared" si="2"/>
        <v>0</v>
      </c>
    </row>
    <row r="88" spans="1:15" ht="21" customHeight="1" x14ac:dyDescent="0.2">
      <c r="A88" s="33"/>
      <c r="B88" s="34"/>
      <c r="C88" s="35" t="s">
        <v>172</v>
      </c>
      <c r="D88" s="28"/>
      <c r="E88" s="28"/>
      <c r="F88" s="28"/>
      <c r="G88" s="28"/>
      <c r="H88" s="28"/>
      <c r="I88" s="28"/>
      <c r="J88" s="29"/>
    </row>
    <row r="89" spans="1:15" s="47" customFormat="1" ht="27.75" customHeight="1" x14ac:dyDescent="0.2">
      <c r="A89" s="139" t="s">
        <v>23</v>
      </c>
      <c r="B89" s="141" t="s">
        <v>24</v>
      </c>
      <c r="C89" s="142" t="s">
        <v>25</v>
      </c>
      <c r="D89" s="153" t="s">
        <v>37</v>
      </c>
      <c r="E89" s="91" t="s">
        <v>57</v>
      </c>
      <c r="F89" s="101" t="s">
        <v>171</v>
      </c>
      <c r="G89" s="24">
        <v>20000</v>
      </c>
      <c r="H89" s="24">
        <v>20000</v>
      </c>
      <c r="I89" s="24"/>
      <c r="J89" s="24"/>
      <c r="K89" s="14"/>
      <c r="L89" s="14"/>
      <c r="M89" s="14"/>
      <c r="N89" s="14"/>
      <c r="O89" s="14"/>
    </row>
    <row r="90" spans="1:15" s="47" customFormat="1" ht="27.75" customHeight="1" x14ac:dyDescent="0.2">
      <c r="A90" s="139"/>
      <c r="B90" s="139"/>
      <c r="C90" s="143"/>
      <c r="D90" s="155"/>
      <c r="E90" s="91" t="s">
        <v>201</v>
      </c>
      <c r="F90" s="101" t="s">
        <v>171</v>
      </c>
      <c r="G90" s="24">
        <v>364300</v>
      </c>
      <c r="H90" s="24">
        <v>364300</v>
      </c>
      <c r="I90" s="24"/>
      <c r="J90" s="24"/>
      <c r="K90" s="14"/>
      <c r="L90" s="14"/>
      <c r="M90" s="14"/>
      <c r="N90" s="14"/>
      <c r="O90" s="14"/>
    </row>
    <row r="91" spans="1:15" s="47" customFormat="1" ht="27.75" customHeight="1" x14ac:dyDescent="0.2">
      <c r="A91" s="139"/>
      <c r="B91" s="139"/>
      <c r="C91" s="143"/>
      <c r="D91" s="155"/>
      <c r="E91" s="91" t="s">
        <v>203</v>
      </c>
      <c r="F91" s="101" t="s">
        <v>171</v>
      </c>
      <c r="G91" s="24">
        <v>3927</v>
      </c>
      <c r="H91" s="24">
        <v>3927</v>
      </c>
      <c r="I91" s="24"/>
      <c r="J91" s="24"/>
      <c r="K91" s="14"/>
      <c r="L91" s="14"/>
      <c r="M91" s="14"/>
      <c r="N91" s="14"/>
      <c r="O91" s="14"/>
    </row>
    <row r="92" spans="1:15" s="47" customFormat="1" ht="27.75" customHeight="1" x14ac:dyDescent="0.2">
      <c r="A92" s="139"/>
      <c r="B92" s="139"/>
      <c r="C92" s="143"/>
      <c r="D92" s="155"/>
      <c r="E92" s="91" t="s">
        <v>205</v>
      </c>
      <c r="F92" s="101" t="s">
        <v>171</v>
      </c>
      <c r="G92" s="24">
        <v>9290</v>
      </c>
      <c r="H92" s="24">
        <v>9290</v>
      </c>
      <c r="I92" s="24"/>
      <c r="J92" s="24"/>
      <c r="K92" s="14"/>
      <c r="L92" s="14"/>
      <c r="M92" s="14"/>
      <c r="N92" s="14"/>
      <c r="O92" s="14"/>
    </row>
    <row r="93" spans="1:15" s="47" customFormat="1" ht="27.75" customHeight="1" x14ac:dyDescent="0.2">
      <c r="A93" s="139"/>
      <c r="B93" s="139"/>
      <c r="C93" s="143"/>
      <c r="D93" s="155"/>
      <c r="E93" s="91" t="s">
        <v>179</v>
      </c>
      <c r="F93" s="101" t="s">
        <v>171</v>
      </c>
      <c r="G93" s="24">
        <v>10000</v>
      </c>
      <c r="H93" s="24">
        <v>10000</v>
      </c>
      <c r="I93" s="24"/>
      <c r="J93" s="24"/>
      <c r="K93" s="14"/>
      <c r="L93" s="14"/>
      <c r="M93" s="14"/>
      <c r="N93" s="14"/>
      <c r="O93" s="14"/>
    </row>
    <row r="94" spans="1:15" s="14" customFormat="1" ht="22.5" x14ac:dyDescent="0.2">
      <c r="A94" s="140"/>
      <c r="B94" s="140"/>
      <c r="C94" s="144"/>
      <c r="D94" s="154"/>
      <c r="E94" s="91" t="s">
        <v>55</v>
      </c>
      <c r="F94" s="101" t="s">
        <v>171</v>
      </c>
      <c r="G94" s="24">
        <f t="shared" ref="G94" si="3">H94+I94</f>
        <v>541741</v>
      </c>
      <c r="H94" s="24">
        <v>501343</v>
      </c>
      <c r="I94" s="24">
        <v>40398</v>
      </c>
      <c r="J94" s="24"/>
    </row>
    <row r="95" spans="1:15" s="14" customFormat="1" ht="38.25" x14ac:dyDescent="0.2">
      <c r="A95" s="139" t="s">
        <v>74</v>
      </c>
      <c r="B95" s="139" t="s">
        <v>75</v>
      </c>
      <c r="C95" s="143" t="s">
        <v>76</v>
      </c>
      <c r="D95" s="155" t="s">
        <v>77</v>
      </c>
      <c r="E95" s="91" t="s">
        <v>44</v>
      </c>
      <c r="F95" s="101" t="s">
        <v>171</v>
      </c>
      <c r="G95" s="24">
        <f t="shared" ref="G95:G97" si="4">H95+I95</f>
        <v>1331096</v>
      </c>
      <c r="H95" s="24">
        <v>761649</v>
      </c>
      <c r="I95" s="24">
        <v>569447</v>
      </c>
      <c r="J95" s="24"/>
    </row>
    <row r="96" spans="1:15" s="14" customFormat="1" ht="22.5" x14ac:dyDescent="0.2">
      <c r="A96" s="139"/>
      <c r="B96" s="139"/>
      <c r="C96" s="143"/>
      <c r="D96" s="155"/>
      <c r="E96" s="91" t="s">
        <v>57</v>
      </c>
      <c r="F96" s="101" t="s">
        <v>171</v>
      </c>
      <c r="G96" s="24">
        <f t="shared" si="4"/>
        <v>20000</v>
      </c>
      <c r="H96" s="24">
        <v>20000</v>
      </c>
      <c r="I96" s="24"/>
      <c r="J96" s="24"/>
    </row>
    <row r="97" spans="1:10" s="14" customFormat="1" ht="25.5" x14ac:dyDescent="0.2">
      <c r="A97" s="139"/>
      <c r="B97" s="139"/>
      <c r="C97" s="143"/>
      <c r="D97" s="155"/>
      <c r="E97" s="91" t="s">
        <v>134</v>
      </c>
      <c r="F97" s="101" t="s">
        <v>171</v>
      </c>
      <c r="G97" s="24">
        <f t="shared" si="4"/>
        <v>4000</v>
      </c>
      <c r="H97" s="24">
        <v>4000</v>
      </c>
      <c r="I97" s="24"/>
      <c r="J97" s="24"/>
    </row>
    <row r="98" spans="1:10" s="14" customFormat="1" ht="25.5" x14ac:dyDescent="0.2">
      <c r="A98" s="139"/>
      <c r="B98" s="139"/>
      <c r="C98" s="143"/>
      <c r="D98" s="155"/>
      <c r="E98" s="91" t="s">
        <v>133</v>
      </c>
      <c r="F98" s="101" t="s">
        <v>171</v>
      </c>
      <c r="G98" s="24">
        <v>9335</v>
      </c>
      <c r="H98" s="24">
        <v>9335</v>
      </c>
      <c r="I98" s="24"/>
      <c r="J98" s="24"/>
    </row>
    <row r="99" spans="1:10" s="14" customFormat="1" ht="25.5" x14ac:dyDescent="0.2">
      <c r="A99" s="139"/>
      <c r="B99" s="139"/>
      <c r="C99" s="143"/>
      <c r="D99" s="155"/>
      <c r="E99" s="91" t="s">
        <v>201</v>
      </c>
      <c r="F99" s="101" t="s">
        <v>171</v>
      </c>
      <c r="G99" s="24">
        <v>715700</v>
      </c>
      <c r="H99" s="24">
        <v>715700</v>
      </c>
      <c r="I99" s="24"/>
      <c r="J99" s="24"/>
    </row>
    <row r="100" spans="1:10" s="14" customFormat="1" ht="25.5" x14ac:dyDescent="0.2">
      <c r="A100" s="139"/>
      <c r="B100" s="139"/>
      <c r="C100" s="143"/>
      <c r="D100" s="155"/>
      <c r="E100" s="91" t="s">
        <v>205</v>
      </c>
      <c r="F100" s="101" t="s">
        <v>171</v>
      </c>
      <c r="G100" s="24">
        <v>10000</v>
      </c>
      <c r="H100" s="24">
        <v>10000</v>
      </c>
      <c r="I100" s="24"/>
      <c r="J100" s="24"/>
    </row>
    <row r="101" spans="1:10" s="14" customFormat="1" ht="51" x14ac:dyDescent="0.2">
      <c r="A101" s="139"/>
      <c r="B101" s="139"/>
      <c r="C101" s="143"/>
      <c r="D101" s="155"/>
      <c r="E101" s="91" t="s">
        <v>135</v>
      </c>
      <c r="F101" s="101" t="s">
        <v>171</v>
      </c>
      <c r="G101" s="24">
        <v>110000</v>
      </c>
      <c r="H101" s="24">
        <v>110000</v>
      </c>
      <c r="I101" s="24"/>
      <c r="J101" s="24"/>
    </row>
    <row r="102" spans="1:10" s="14" customFormat="1" ht="41.25" customHeight="1" x14ac:dyDescent="0.2">
      <c r="A102" s="40" t="s">
        <v>72</v>
      </c>
      <c r="B102" s="40" t="s">
        <v>73</v>
      </c>
      <c r="C102" s="41" t="s">
        <v>40</v>
      </c>
      <c r="D102" s="42" t="s">
        <v>38</v>
      </c>
      <c r="E102" s="91" t="s">
        <v>43</v>
      </c>
      <c r="F102" s="101" t="s">
        <v>171</v>
      </c>
      <c r="G102" s="24">
        <f t="shared" ref="G102" si="5">H102+I102</f>
        <v>3620</v>
      </c>
      <c r="H102" s="24">
        <v>3620</v>
      </c>
      <c r="I102" s="24"/>
      <c r="J102" s="24"/>
    </row>
    <row r="103" spans="1:10" s="14" customFormat="1" ht="42.75" customHeight="1" x14ac:dyDescent="0.2">
      <c r="A103" s="40" t="s">
        <v>69</v>
      </c>
      <c r="B103" s="109" t="s">
        <v>70</v>
      </c>
      <c r="C103" s="110" t="s">
        <v>40</v>
      </c>
      <c r="D103" s="91" t="s">
        <v>71</v>
      </c>
      <c r="E103" s="91" t="s">
        <v>57</v>
      </c>
      <c r="F103" s="101" t="s">
        <v>171</v>
      </c>
      <c r="G103" s="27">
        <v>1600</v>
      </c>
      <c r="H103" s="27">
        <v>1600</v>
      </c>
      <c r="I103" s="27"/>
      <c r="J103" s="27"/>
    </row>
    <row r="104" spans="1:10" s="14" customFormat="1" ht="28.5" customHeight="1" x14ac:dyDescent="0.2">
      <c r="A104" s="82" t="s">
        <v>139</v>
      </c>
      <c r="B104" s="70"/>
      <c r="C104" s="71"/>
      <c r="D104" s="83" t="s">
        <v>140</v>
      </c>
      <c r="E104" s="26"/>
      <c r="F104" s="26"/>
      <c r="G104" s="87">
        <f>G105</f>
        <v>65110</v>
      </c>
      <c r="H104" s="87">
        <f>H105</f>
        <v>65110</v>
      </c>
      <c r="I104" s="27"/>
      <c r="J104" s="27">
        <f>J105</f>
        <v>0</v>
      </c>
    </row>
    <row r="105" spans="1:10" s="14" customFormat="1" ht="35.25" customHeight="1" x14ac:dyDescent="0.2">
      <c r="A105" s="72" t="s">
        <v>141</v>
      </c>
      <c r="B105" s="72"/>
      <c r="C105" s="73"/>
      <c r="D105" s="23" t="s">
        <v>140</v>
      </c>
      <c r="E105" s="1"/>
      <c r="F105" s="1"/>
      <c r="G105" s="88">
        <v>65110</v>
      </c>
      <c r="H105" s="88">
        <v>65110</v>
      </c>
      <c r="I105" s="24"/>
      <c r="J105" s="24"/>
    </row>
    <row r="106" spans="1:10" ht="21" customHeight="1" x14ac:dyDescent="0.2">
      <c r="A106" s="33"/>
      <c r="B106" s="34"/>
      <c r="C106" s="35" t="s">
        <v>172</v>
      </c>
      <c r="D106" s="28"/>
      <c r="E106" s="28"/>
      <c r="F106" s="28"/>
      <c r="G106" s="28"/>
      <c r="H106" s="28"/>
      <c r="I106" s="28"/>
      <c r="J106" s="29"/>
    </row>
    <row r="107" spans="1:10" s="14" customFormat="1" ht="81" customHeight="1" x14ac:dyDescent="0.2">
      <c r="A107" s="57" t="s">
        <v>150</v>
      </c>
      <c r="B107" s="57" t="s">
        <v>151</v>
      </c>
      <c r="C107" s="74" t="s">
        <v>157</v>
      </c>
      <c r="D107" s="58" t="s">
        <v>158</v>
      </c>
      <c r="E107" s="89" t="s">
        <v>152</v>
      </c>
      <c r="F107" s="91" t="s">
        <v>171</v>
      </c>
      <c r="G107" s="24">
        <v>4000</v>
      </c>
      <c r="H107" s="24">
        <v>4000</v>
      </c>
      <c r="I107" s="24"/>
      <c r="J107" s="24"/>
    </row>
    <row r="108" spans="1:10" s="14" customFormat="1" ht="55.5" customHeight="1" x14ac:dyDescent="0.2">
      <c r="A108" s="57" t="s">
        <v>142</v>
      </c>
      <c r="B108" s="57" t="s">
        <v>143</v>
      </c>
      <c r="C108" s="74" t="s">
        <v>154</v>
      </c>
      <c r="D108" s="58" t="s">
        <v>155</v>
      </c>
      <c r="E108" s="42" t="s">
        <v>170</v>
      </c>
      <c r="F108" s="91" t="s">
        <v>171</v>
      </c>
      <c r="G108" s="24">
        <v>20000</v>
      </c>
      <c r="H108" s="24">
        <v>20000</v>
      </c>
      <c r="I108" s="24"/>
      <c r="J108" s="24"/>
    </row>
    <row r="109" spans="1:10" s="14" customFormat="1" ht="55.5" customHeight="1" x14ac:dyDescent="0.2">
      <c r="A109" s="120" t="s">
        <v>147</v>
      </c>
      <c r="B109" s="120" t="s">
        <v>148</v>
      </c>
      <c r="C109" s="130" t="s">
        <v>154</v>
      </c>
      <c r="D109" s="153" t="s">
        <v>156</v>
      </c>
      <c r="E109" s="42" t="s">
        <v>173</v>
      </c>
      <c r="F109" s="91" t="s">
        <v>171</v>
      </c>
      <c r="G109" s="24">
        <v>16000</v>
      </c>
      <c r="H109" s="24">
        <v>16000</v>
      </c>
      <c r="I109" s="24"/>
      <c r="J109" s="24"/>
    </row>
    <row r="110" spans="1:10" s="14" customFormat="1" ht="54.75" customHeight="1" x14ac:dyDescent="0.2">
      <c r="A110" s="115"/>
      <c r="B110" s="115"/>
      <c r="C110" s="132"/>
      <c r="D110" s="154"/>
      <c r="E110" s="42" t="s">
        <v>149</v>
      </c>
      <c r="F110" s="91" t="s">
        <v>171</v>
      </c>
      <c r="G110" s="24">
        <v>25110</v>
      </c>
      <c r="H110" s="24">
        <v>25110</v>
      </c>
      <c r="I110" s="24"/>
      <c r="J110" s="24"/>
    </row>
    <row r="111" spans="1:10" s="15" customFormat="1" ht="15" x14ac:dyDescent="0.2">
      <c r="A111" s="97" t="s">
        <v>10</v>
      </c>
      <c r="B111" s="97" t="s">
        <v>10</v>
      </c>
      <c r="C111" s="13" t="s">
        <v>10</v>
      </c>
      <c r="D111" s="1" t="s">
        <v>15</v>
      </c>
      <c r="E111" s="98"/>
      <c r="F111" s="76" t="s">
        <v>10</v>
      </c>
      <c r="G111" s="88">
        <f>G104+G86+G13</f>
        <v>16626349</v>
      </c>
      <c r="H111" s="88">
        <f>H104+H86+H13</f>
        <v>13561711</v>
      </c>
      <c r="I111" s="88">
        <f>I104+I86+I13</f>
        <v>3064638</v>
      </c>
      <c r="J111" s="88">
        <f>J104+J86+J14</f>
        <v>1884758</v>
      </c>
    </row>
    <row r="112" spans="1:10" s="15" customFormat="1" ht="15" x14ac:dyDescent="0.2">
      <c r="A112" s="59"/>
      <c r="B112" s="59"/>
      <c r="C112" s="60"/>
      <c r="D112" s="61"/>
      <c r="E112" s="62"/>
      <c r="F112" s="63"/>
      <c r="G112" s="64"/>
      <c r="H112" s="64"/>
      <c r="I112" s="64"/>
      <c r="J112" s="64"/>
    </row>
    <row r="113" spans="1:10" x14ac:dyDescent="0.2">
      <c r="A113" s="51"/>
      <c r="B113" s="51"/>
      <c r="E113" s="45"/>
      <c r="I113" s="16"/>
      <c r="J113" s="16"/>
    </row>
    <row r="114" spans="1:10" ht="15.75" x14ac:dyDescent="0.25">
      <c r="A114" s="103" t="s">
        <v>1</v>
      </c>
      <c r="B114" s="2"/>
      <c r="C114" s="2"/>
      <c r="D114" s="2"/>
      <c r="E114" s="104" t="s">
        <v>186</v>
      </c>
      <c r="F114" s="2"/>
      <c r="G114" s="2"/>
      <c r="H114" s="2"/>
      <c r="I114" s="2"/>
      <c r="J114" s="2"/>
    </row>
    <row r="115" spans="1:10" s="2" customFormat="1" ht="15" x14ac:dyDescent="0.25">
      <c r="A115" s="17"/>
      <c r="B115" s="17"/>
      <c r="E115" s="46"/>
    </row>
    <row r="116" spans="1:10" s="2" customFormat="1" ht="15" x14ac:dyDescent="0.25">
      <c r="A116" s="17"/>
      <c r="B116" s="17"/>
    </row>
    <row r="117" spans="1:10" s="2" customFormat="1" ht="15" x14ac:dyDescent="0.25">
      <c r="A117" s="146"/>
      <c r="B117" s="146"/>
      <c r="C117" s="146"/>
      <c r="D117" s="146"/>
      <c r="E117" s="146"/>
      <c r="F117" s="146"/>
      <c r="G117" s="146"/>
      <c r="H117" s="146"/>
      <c r="I117" s="146"/>
      <c r="J117" s="146"/>
    </row>
    <row r="118" spans="1:10" s="2" customFormat="1" ht="15" x14ac:dyDescent="0.25">
      <c r="A118" s="17"/>
      <c r="B118" s="17"/>
    </row>
    <row r="119" spans="1:10" s="2" customFormat="1" ht="15" x14ac:dyDescent="0.25">
      <c r="A119" s="145"/>
      <c r="B119" s="145"/>
      <c r="C119" s="145"/>
      <c r="D119" s="145"/>
      <c r="E119" s="8"/>
      <c r="F119" s="8"/>
      <c r="I119" s="18"/>
    </row>
    <row r="120" spans="1:10" s="2" customFormat="1" ht="15" x14ac:dyDescent="0.25">
      <c r="A120" s="10"/>
      <c r="B120" s="10"/>
      <c r="C120" s="5"/>
      <c r="D120" s="6"/>
      <c r="E120" s="3"/>
      <c r="F120" s="3"/>
      <c r="G120" s="3"/>
      <c r="H120" s="3"/>
      <c r="I120" s="3"/>
      <c r="J120" s="3"/>
    </row>
    <row r="121" spans="1:10" s="2" customFormat="1" ht="15" x14ac:dyDescent="0.25">
      <c r="A121" s="10"/>
      <c r="B121" s="10"/>
      <c r="C121" s="5"/>
      <c r="D121" s="6"/>
      <c r="E121" s="3"/>
      <c r="F121" s="3"/>
      <c r="G121" s="3"/>
      <c r="H121" s="3"/>
      <c r="I121" s="3"/>
      <c r="J121" s="3"/>
    </row>
  </sheetData>
  <mergeCells count="77">
    <mergeCell ref="D89:D94"/>
    <mergeCell ref="A95:A101"/>
    <mergeCell ref="B95:B101"/>
    <mergeCell ref="C95:C101"/>
    <mergeCell ref="D95:D101"/>
    <mergeCell ref="D51:D52"/>
    <mergeCell ref="A55:A56"/>
    <mergeCell ref="B55:B56"/>
    <mergeCell ref="C55:C56"/>
    <mergeCell ref="D55:D56"/>
    <mergeCell ref="D109:D110"/>
    <mergeCell ref="D16:D20"/>
    <mergeCell ref="D21:D27"/>
    <mergeCell ref="A21:A27"/>
    <mergeCell ref="D73:D74"/>
    <mergeCell ref="C73:C74"/>
    <mergeCell ref="B73:B74"/>
    <mergeCell ref="A73:A74"/>
    <mergeCell ref="A41:A43"/>
    <mergeCell ref="B41:B43"/>
    <mergeCell ref="C41:C43"/>
    <mergeCell ref="D41:D43"/>
    <mergeCell ref="D69:D71"/>
    <mergeCell ref="A51:A52"/>
    <mergeCell ref="B51:B52"/>
    <mergeCell ref="C51:C52"/>
    <mergeCell ref="A35:A39"/>
    <mergeCell ref="B21:B27"/>
    <mergeCell ref="C21:C27"/>
    <mergeCell ref="A109:A110"/>
    <mergeCell ref="B109:B110"/>
    <mergeCell ref="C109:C110"/>
    <mergeCell ref="A89:A94"/>
    <mergeCell ref="B89:B94"/>
    <mergeCell ref="C89:C94"/>
    <mergeCell ref="A16:A20"/>
    <mergeCell ref="B16:B20"/>
    <mergeCell ref="C16:C20"/>
    <mergeCell ref="A119:D119"/>
    <mergeCell ref="A117:J117"/>
    <mergeCell ref="A46:A50"/>
    <mergeCell ref="D46:D50"/>
    <mergeCell ref="B46:B50"/>
    <mergeCell ref="C46:C50"/>
    <mergeCell ref="A66:J66"/>
    <mergeCell ref="A83:J83"/>
    <mergeCell ref="A68:J68"/>
    <mergeCell ref="A57:J57"/>
    <mergeCell ref="A58:A65"/>
    <mergeCell ref="B58:B65"/>
    <mergeCell ref="C58:C65"/>
    <mergeCell ref="A6:J6"/>
    <mergeCell ref="I10:J10"/>
    <mergeCell ref="A10:A11"/>
    <mergeCell ref="B10:B11"/>
    <mergeCell ref="C10:C11"/>
    <mergeCell ref="D10:D11"/>
    <mergeCell ref="E10:E11"/>
    <mergeCell ref="F10:F11"/>
    <mergeCell ref="G10:G11"/>
    <mergeCell ref="H10:H11"/>
    <mergeCell ref="D31:D34"/>
    <mergeCell ref="A81:A82"/>
    <mergeCell ref="B81:B82"/>
    <mergeCell ref="C81:C82"/>
    <mergeCell ref="D81:D82"/>
    <mergeCell ref="D35:D39"/>
    <mergeCell ref="C35:C39"/>
    <mergeCell ref="D58:D65"/>
    <mergeCell ref="A72:J72"/>
    <mergeCell ref="A69:A71"/>
    <mergeCell ref="A31:A34"/>
    <mergeCell ref="B31:B34"/>
    <mergeCell ref="C31:C34"/>
    <mergeCell ref="B69:B71"/>
    <mergeCell ref="C69:C71"/>
    <mergeCell ref="B35:B39"/>
  </mergeCells>
  <phoneticPr fontId="0" type="noConversion"/>
  <pageMargins left="0.39370078740157483" right="0.39370078740157483" top="0.39370078740157483" bottom="0.39370078740157483" header="0.9055118110236221" footer="0.31496062992125984"/>
  <pageSetup paperSize="9" scale="73" fitToHeight="5" orientation="landscape" useFirstPageNumber="1" r:id="rId1"/>
  <headerFooter differentFirst="1"/>
  <rowBreaks count="1" manualBreakCount="1">
    <brk id="1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 (12.2018)</vt:lpstr>
      <vt:lpstr>'6 (12.2018)'!Заголовки_для_печати</vt:lpstr>
      <vt:lpstr>'6 (12.2018)'!Область_печати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ссссс</cp:lastModifiedBy>
  <cp:lastPrinted>2021-05-21T10:25:54Z</cp:lastPrinted>
  <dcterms:created xsi:type="dcterms:W3CDTF">1996-10-08T23:32:33Z</dcterms:created>
  <dcterms:modified xsi:type="dcterms:W3CDTF">2021-08-03T05:50:09Z</dcterms:modified>
</cp:coreProperties>
</file>