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бюджет август\"/>
    </mc:Choice>
  </mc:AlternateContent>
  <xr:revisionPtr revIDLastSave="0" documentId="13_ncr:1_{EEA0A9E0-B678-4525-B8B1-AB46DC7F150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(12.2018)'!$A$1:$J$116</definedName>
  </definedNames>
  <calcPr calcId="191029"/>
</workbook>
</file>

<file path=xl/calcChain.xml><?xml version="1.0" encoding="utf-8"?>
<calcChain xmlns="http://schemas.openxmlformats.org/spreadsheetml/2006/main">
  <c r="I14" i="49" l="1"/>
  <c r="H14" i="49"/>
  <c r="J14" i="49"/>
  <c r="G33" i="49"/>
  <c r="G37" i="49"/>
  <c r="H87" i="49" l="1"/>
  <c r="J87" i="49"/>
  <c r="J86" i="49" s="1"/>
  <c r="I87" i="49"/>
  <c r="I86" i="49" s="1"/>
  <c r="G56" i="49"/>
  <c r="G55" i="49"/>
  <c r="G54" i="49"/>
  <c r="G53" i="49"/>
  <c r="G52" i="49"/>
  <c r="G51" i="49"/>
  <c r="G50" i="49"/>
  <c r="G49" i="49"/>
  <c r="G48" i="49"/>
  <c r="G47" i="49"/>
  <c r="G46" i="49"/>
  <c r="G45" i="49"/>
  <c r="G44" i="49"/>
  <c r="G43" i="49"/>
  <c r="G42" i="49"/>
  <c r="G41" i="49"/>
  <c r="G40" i="49"/>
  <c r="G39" i="49"/>
  <c r="G38" i="49"/>
  <c r="G36" i="49"/>
  <c r="G35" i="49"/>
  <c r="G34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87" i="49" l="1"/>
  <c r="G14" i="49"/>
  <c r="G102" i="49"/>
  <c r="G97" i="49"/>
  <c r="G96" i="49"/>
  <c r="G95" i="49"/>
  <c r="G94" i="49"/>
  <c r="H86" i="49" l="1"/>
  <c r="G86" i="49"/>
  <c r="H104" i="49" l="1"/>
  <c r="G104" i="49"/>
  <c r="H13" i="49" l="1"/>
  <c r="H111" i="49" s="1"/>
  <c r="I13" i="49" l="1"/>
  <c r="I111" i="49" s="1"/>
  <c r="J13" i="49"/>
  <c r="G63" i="49" l="1"/>
  <c r="G62" i="49"/>
  <c r="G61" i="49"/>
  <c r="G59" i="49"/>
  <c r="G65" i="49"/>
  <c r="G60" i="49"/>
  <c r="G58" i="49"/>
  <c r="G70" i="49" l="1"/>
  <c r="G69" i="49"/>
  <c r="G71" i="49"/>
  <c r="J104" i="49" l="1"/>
  <c r="J111" i="49" s="1"/>
  <c r="G13" i="49" l="1"/>
  <c r="G111" i="49" s="1"/>
</calcChain>
</file>

<file path=xl/sharedStrings.xml><?xml version="1.0" encoding="utf-8"?>
<sst xmlns="http://schemas.openxmlformats.org/spreadsheetml/2006/main" count="328" uniqueCount="209">
  <si>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</si>
  <si>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</si>
  <si>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</si>
  <si>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</si>
  <si>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</si>
  <si>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</si>
  <si>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</si>
  <si>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</si>
  <si>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</si>
  <si>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</si>
  <si>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</si>
  <si>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</si>
  <si>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</si>
  <si>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</si>
  <si>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</si>
  <si>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</si>
  <si>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</si>
  <si>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</si>
  <si>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</si>
  <si>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</si>
  <si>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</si>
  <si>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</si>
  <si>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</si>
  <si>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</si>
  <si>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</si>
  <si>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</si>
  <si>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</si>
  <si>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</si>
  <si>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</si>
  <si>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</si>
  <si>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</si>
  <si>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</si>
  <si>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</si>
  <si>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</si>
  <si>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</si>
  <si>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</si>
  <si>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</si>
  <si>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</si>
  <si>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</si>
  <si>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</si>
  <si>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</si>
  <si>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</si>
  <si>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</si>
  <si>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</si>
  <si>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</si>
  <si>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</si>
  <si>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</si>
  <si>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</si>
  <si>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</si>
  <si>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</si>
  <si>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</si>
  <si>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</si>
  <si>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</si>
  <si>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</si>
  <si>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</si>
  <si>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</si>
  <si>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</si>
  <si>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</si>
  <si>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</si>
  <si>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</si>
  <si>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</si>
  <si>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</si>
  <si>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</si>
  <si>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</si>
  <si>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</si>
  <si>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</si>
  <si>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</si>
  <si>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</si>
  <si>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</si>
  <si>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</si>
  <si>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</si>
  <si>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</si>
  <si>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</si>
  <si>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</si>
  <si>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</si>
  <si>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</si>
  <si>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</si>
  <si>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</si>
  <si>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</si>
  <si>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</si>
  <si>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</si>
  <si>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</si>
  <si>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</si>
  <si>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</si>
  <si>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</si>
  <si>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</si>
  <si>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</si>
  <si>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</si>
  <si>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</si>
  <si>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</si>
  <si>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</si>
  <si>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</si>
  <si>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</si>
  <si>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</si>
  <si>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</si>
  <si>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</si>
  <si>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</si>
  <si>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</si>
  <si>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</si>
  <si>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</si>
  <si>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</si>
  <si>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</si>
  <si>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</si>
  <si>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</si>
  <si>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</si>
  <si>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</si>
  <si>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</si>
  <si>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</si>
  <si>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</si>
  <si>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</si>
  <si>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</si>
  <si>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</si>
  <si>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</si>
  <si>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</si>
  <si>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</si>
  <si>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</si>
  <si>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</si>
  <si>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</si>
  <si>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</si>
  <si>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</si>
  <si>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</si>
  <si>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</si>
  <si>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</si>
  <si>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</si>
  <si>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</si>
  <si>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</si>
  <si>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</si>
  <si>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</si>
  <si>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</si>
  <si>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</si>
  <si>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</si>
  <si>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</si>
  <si>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</si>
  <si>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</si>
  <si>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</si>
  <si>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</si>
  <si>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</si>
  <si>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</si>
  <si>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</si>
  <si>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</si>
  <si>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</si>
  <si>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</si>
  <si>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</si>
  <si>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</si>
  <si>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</si>
  <si>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</si>
  <si>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</si>
  <si>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</si>
  <si>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</si>
  <si>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</si>
  <si>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</si>
  <si>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</si>
  <si>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</si>
  <si>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</si>
  <si>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</si>
  <si>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</si>
  <si>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</si>
  <si>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</si>
  <si>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</si>
  <si>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</si>
  <si>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</si>
  <si>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</si>
  <si>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</si>
  <si>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</si>
  <si>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</si>
  <si>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</si>
  <si>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</si>
  <si>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</si>
  <si>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</si>
  <si>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</si>
  <si>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</si>
  <si>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</si>
  <si>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 xml:space="preserve">Розділ  "Захист населення  і територій від надзвичайних ситуацій" Придбання акумуляторних батарей для забезпечення 8 державного пожежно-рятувального загону ГУ ДСНС України в Донецькій області 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</si>
  <si>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тяжкохворі громадяни), членам сімей загиблих учасників АТО (ООС)</t>
  </si>
  <si>
    <t>0116020</t>
  </si>
  <si>
    <t>6020</t>
  </si>
  <si>
    <t xml:space="preserve">Розділ  "Ринок праці. Зайнятість населення"     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                                                                </t>
  </si>
  <si>
    <t>Забезпечення функціонування підприємств, установ та організацій, що виробляють та/або надають житлово-комунальні послуги</t>
  </si>
  <si>
    <t>Розділ "Освіта" Забезпечення деззасобами заклади освіти</t>
  </si>
  <si>
    <t>рішення від 26.03.2021 №8/9-126 (зі змінами)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</si>
  <si>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</si>
  <si>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</si>
  <si>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</si>
  <si>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Розділ "Дорожньо-транспортний комплекс" Поточний ремонт доріг комунальної власності</t>
  </si>
  <si>
    <t>Розділ "Захист прав дітей -сиріт та дітей, позбавлених батьківського піклування" 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</si>
  <si>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Тетяна ВОЛОШИНА</t>
  </si>
  <si>
    <r>
      <t>Розділ "Заходи,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наслідками проведення ООС, АТО на території області. Підтримка внутрішньо переміщених осіб" Придбання у комунальну власність житла для надання  в тимчасове користування внутрішньо переміщеним особам</t>
    </r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</si>
  <si>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</si>
  <si>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</si>
  <si>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</si>
  <si>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(фінансування спільного утримання трудового архіву Бахмутського району"</t>
  </si>
  <si>
    <t>рішення від 28.01.2021 №8/6-80 (зі змінами)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</si>
  <si>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</si>
  <si>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</si>
  <si>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</si>
  <si>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</si>
  <si>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r>
      <t>Розділ  "Соціальний захист населення" Організація оздоровлення та відпочинку дітей, які потребують соціальної уваги та підтримки, та діте які виховуються в сім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ях з дітьми</t>
    </r>
  </si>
  <si>
    <t>0600000</t>
  </si>
  <si>
    <t>Управління освіти Сіверської міської ради</t>
  </si>
  <si>
    <t>0610000</t>
  </si>
  <si>
    <t>Розділ  "Освіта" Придбання палива для закладів освіти (вугілля, дрова)</t>
  </si>
  <si>
    <t>Розділ  "Освіта" Витрати на госперевірку і обслуговування приладів</t>
  </si>
  <si>
    <t>Розділ "Освіта" Витрати  на госперевірку і обслуговування приладів</t>
  </si>
  <si>
    <t>Розділ "Освіта" Витрати  на медогляд</t>
  </si>
  <si>
    <t>Розділ "Освіта" Витрати на поточний ремонт закладів освіти</t>
  </si>
  <si>
    <t>Розділ  "Соціальний захист населення" Надання щомісячної допомоги учням закладів професійної (професійно-технічної) освіти, студентам  (курсантам) закладів фахової передвищої освіти, закладів вищої освіти з числа дітей- сиріт та дітей, позбавлених батьківського піклування, які перебувають на повному державному забезпечення</t>
  </si>
  <si>
    <t>Розділ  "Соціальний захист населення" Забезпечення дітей зінвалідністю виробами медичного призхначення з урахуванням їх індівідуальних потреб</t>
  </si>
  <si>
    <t>рішення від 26.03.2021 №8/9-126( зі змінами)</t>
  </si>
  <si>
    <t>04.08.2021№8/15-280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</si>
</sst>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1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5" fillId="0" borderId="0" xfId="0" applyFont="1" applyFill="1"/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center" vertical="justify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O121"/>
  <sheetViews>
    <sheetView tabSelected="1" view="pageBreakPreview" topLeftCell="A106" zoomScaleNormal="100" zoomScaleSheetLayoutView="100" workbookViewId="0">
      <selection activeCell="H3" sqref="H3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208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50" t="s">
        <v>53</v>
      </c>
      <c r="B6" s="150"/>
      <c r="C6" s="150"/>
      <c r="D6" s="150"/>
      <c r="E6" s="150"/>
      <c r="F6" s="150"/>
      <c r="G6" s="150"/>
      <c r="H6" s="150"/>
      <c r="I6" s="150"/>
      <c r="J6" s="150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40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41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32" t="s">
        <v>4</v>
      </c>
      <c r="B10" s="132" t="s">
        <v>11</v>
      </c>
      <c r="C10" s="132" t="s">
        <v>12</v>
      </c>
      <c r="D10" s="154" t="s">
        <v>16</v>
      </c>
      <c r="E10" s="154" t="s">
        <v>17</v>
      </c>
      <c r="F10" s="154" t="s">
        <v>18</v>
      </c>
      <c r="G10" s="154" t="s">
        <v>7</v>
      </c>
      <c r="H10" s="154" t="s">
        <v>2</v>
      </c>
      <c r="I10" s="151" t="s">
        <v>3</v>
      </c>
      <c r="J10" s="152"/>
    </row>
    <row r="11" spans="1:15" ht="78" customHeight="1" x14ac:dyDescent="0.2">
      <c r="A11" s="153"/>
      <c r="B11" s="153"/>
      <c r="C11" s="153"/>
      <c r="D11" s="155"/>
      <c r="E11" s="155"/>
      <c r="F11" s="155"/>
      <c r="G11" s="155"/>
      <c r="H11" s="155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</row>
    <row r="13" spans="1:15" s="14" customFormat="1" ht="18.75" customHeight="1" x14ac:dyDescent="0.2">
      <c r="A13" s="84" t="s">
        <v>19</v>
      </c>
      <c r="B13" s="31"/>
      <c r="C13" s="32"/>
      <c r="D13" s="85" t="s">
        <v>21</v>
      </c>
      <c r="E13" s="76"/>
      <c r="F13" s="76"/>
      <c r="G13" s="88">
        <f>G14</f>
        <v>13406630</v>
      </c>
      <c r="H13" s="88">
        <f>H14</f>
        <v>10951837</v>
      </c>
      <c r="I13" s="88">
        <f>I14</f>
        <v>2454793</v>
      </c>
      <c r="J13" s="88">
        <f>J14</f>
        <v>1884758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88">
        <f>H14+I14</f>
        <v>13406630</v>
      </c>
      <c r="H14" s="88">
        <f>H16+H17+H18+H19+H20+H21+H22+H23+H24+H25+H26+H27+H28+H29+H30+H31+H32+H33+H34+H35+H36+H37+H38+H39+H40+H41+H42+H43+H44+H45+H46+H47+H48+H49+H50+H51+H52+H53+H54+H55+H56+H58+H59+H60+H61+H62+H63+H64+H65+H67+H69+H70+H71+H73+H74+H75+H76+H77+H78+H79+H80+H81+H82+H84</f>
        <v>10951837</v>
      </c>
      <c r="I14" s="88">
        <f>I16+I17+I18+I19+I20+I21+I22+I23+I24+I25+I26+I27+I28+I29+I30+I31+I32+I34+I35+I36+I38+I39+I40+I41+I42+I43+I44+I45+I46+I47+I48+I49+I50+I51+I52+I53+I54+I55+I56+I58+I59+I60+I61+I62+I63+I64+I65+I67+I69+I70+I71+I73+I74+I75+I76+I77+I78+I79+I80+I81+I82+I84</f>
        <v>2454793</v>
      </c>
      <c r="J14" s="88">
        <f>J16+J17+J18+J19+J20+J21+J22+J23+J24+J25+J26+J27+J28+J29+J30+J31+J32+J34+J35+J36+J38+J39+J40+J41+J42+J43+J44+J45+J46+J47+J48+J49+J50+J51+J52+J53+J54+J55+J56+J58+J59+J60+J61+J62+J63+J64+J65+J67+J69+J70+J71+J73+J74+J75+J76+J77+J78+J79+J80+J81+J82+J84</f>
        <v>1884758</v>
      </c>
    </row>
    <row r="15" spans="1:15" ht="15.75" customHeight="1" x14ac:dyDescent="0.2">
      <c r="A15" s="33"/>
      <c r="B15" s="34"/>
      <c r="C15" s="35" t="s">
        <v>55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14" t="s">
        <v>23</v>
      </c>
      <c r="B16" s="135" t="s">
        <v>24</v>
      </c>
      <c r="C16" s="136" t="s">
        <v>25</v>
      </c>
      <c r="D16" s="111" t="s">
        <v>37</v>
      </c>
      <c r="E16" s="91" t="s">
        <v>202</v>
      </c>
      <c r="F16" s="101" t="s">
        <v>170</v>
      </c>
      <c r="G16" s="24">
        <f>H16+I16</f>
        <v>3927</v>
      </c>
      <c r="H16" s="24">
        <v>3927</v>
      </c>
      <c r="I16" s="24"/>
      <c r="J16" s="24"/>
      <c r="K16" s="14"/>
      <c r="L16" s="14"/>
      <c r="M16" s="14"/>
      <c r="N16" s="14"/>
      <c r="O16" s="14"/>
    </row>
    <row r="17" spans="1:15" s="47" customFormat="1" ht="27.75" customHeight="1" x14ac:dyDescent="0.2">
      <c r="A17" s="114"/>
      <c r="B17" s="114"/>
      <c r="C17" s="115"/>
      <c r="D17" s="112"/>
      <c r="E17" s="91" t="s">
        <v>203</v>
      </c>
      <c r="F17" s="101" t="s">
        <v>170</v>
      </c>
      <c r="G17" s="24">
        <f t="shared" ref="G17:G56" si="0">H17+I17</f>
        <v>18703</v>
      </c>
      <c r="H17" s="24">
        <v>18703</v>
      </c>
      <c r="I17" s="24"/>
      <c r="J17" s="24"/>
      <c r="K17" s="14"/>
      <c r="L17" s="14"/>
      <c r="M17" s="14"/>
      <c r="N17" s="14"/>
      <c r="O17" s="14"/>
    </row>
    <row r="18" spans="1:15" s="47" customFormat="1" ht="27.75" customHeight="1" x14ac:dyDescent="0.2">
      <c r="A18" s="114"/>
      <c r="B18" s="114"/>
      <c r="C18" s="115"/>
      <c r="D18" s="112"/>
      <c r="E18" s="91" t="s">
        <v>178</v>
      </c>
      <c r="F18" s="101" t="s">
        <v>170</v>
      </c>
      <c r="G18" s="24">
        <f t="shared" si="0"/>
        <v>9500</v>
      </c>
      <c r="H18" s="24">
        <v>9500</v>
      </c>
      <c r="I18" s="24"/>
      <c r="J18" s="24"/>
      <c r="K18" s="14"/>
      <c r="L18" s="14"/>
      <c r="M18" s="14"/>
      <c r="N18" s="14"/>
      <c r="O18" s="14"/>
    </row>
    <row r="19" spans="1:15" s="47" customFormat="1" ht="27.75" customHeight="1" x14ac:dyDescent="0.2">
      <c r="A19" s="114"/>
      <c r="B19" s="114"/>
      <c r="C19" s="115"/>
      <c r="D19" s="112"/>
      <c r="E19" s="91" t="s">
        <v>204</v>
      </c>
      <c r="F19" s="101" t="s">
        <v>170</v>
      </c>
      <c r="G19" s="24">
        <f t="shared" si="0"/>
        <v>5710</v>
      </c>
      <c r="H19" s="24">
        <v>5710</v>
      </c>
      <c r="I19" s="24"/>
      <c r="J19" s="24"/>
      <c r="K19" s="14"/>
      <c r="L19" s="14"/>
      <c r="M19" s="14"/>
      <c r="N19" s="14"/>
      <c r="O19" s="14"/>
    </row>
    <row r="20" spans="1:15" s="14" customFormat="1" ht="22.5" x14ac:dyDescent="0.2">
      <c r="A20" s="134"/>
      <c r="B20" s="134"/>
      <c r="C20" s="137"/>
      <c r="D20" s="113"/>
      <c r="E20" s="91" t="s">
        <v>54</v>
      </c>
      <c r="F20" s="101" t="s">
        <v>170</v>
      </c>
      <c r="G20" s="24">
        <f t="shared" si="0"/>
        <v>629859</v>
      </c>
      <c r="H20" s="24">
        <v>278857</v>
      </c>
      <c r="I20" s="24">
        <v>351002</v>
      </c>
      <c r="J20" s="24"/>
    </row>
    <row r="21" spans="1:15" s="14" customFormat="1" ht="38.25" x14ac:dyDescent="0.2">
      <c r="A21" s="114" t="s">
        <v>73</v>
      </c>
      <c r="B21" s="114" t="s">
        <v>74</v>
      </c>
      <c r="C21" s="115" t="s">
        <v>75</v>
      </c>
      <c r="D21" s="112" t="s">
        <v>76</v>
      </c>
      <c r="E21" s="91" t="s">
        <v>43</v>
      </c>
      <c r="F21" s="101" t="s">
        <v>170</v>
      </c>
      <c r="G21" s="24">
        <f t="shared" si="0"/>
        <v>836184</v>
      </c>
      <c r="H21" s="24">
        <v>617151</v>
      </c>
      <c r="I21" s="24">
        <v>219033</v>
      </c>
      <c r="J21" s="24"/>
    </row>
    <row r="22" spans="1:15" s="14" customFormat="1" ht="25.5" x14ac:dyDescent="0.2">
      <c r="A22" s="114"/>
      <c r="B22" s="114"/>
      <c r="C22" s="115"/>
      <c r="D22" s="112"/>
      <c r="E22" s="91" t="s">
        <v>133</v>
      </c>
      <c r="F22" s="101" t="s">
        <v>170</v>
      </c>
      <c r="G22" s="24">
        <f t="shared" si="0"/>
        <v>3900</v>
      </c>
      <c r="H22" s="24">
        <v>3900</v>
      </c>
      <c r="I22" s="24"/>
      <c r="J22" s="24"/>
    </row>
    <row r="23" spans="1:15" s="14" customFormat="1" ht="25.5" x14ac:dyDescent="0.2">
      <c r="A23" s="114"/>
      <c r="B23" s="114"/>
      <c r="C23" s="115"/>
      <c r="D23" s="112"/>
      <c r="E23" s="91" t="s">
        <v>204</v>
      </c>
      <c r="F23" s="101" t="s">
        <v>170</v>
      </c>
      <c r="G23" s="24">
        <f t="shared" si="0"/>
        <v>10238</v>
      </c>
      <c r="H23" s="24">
        <v>10238</v>
      </c>
      <c r="I23" s="24"/>
      <c r="J23" s="24"/>
    </row>
    <row r="24" spans="1:15" s="14" customFormat="1" ht="25.5" x14ac:dyDescent="0.2">
      <c r="A24" s="114"/>
      <c r="B24" s="114"/>
      <c r="C24" s="115"/>
      <c r="D24" s="112"/>
      <c r="E24" s="91" t="s">
        <v>201</v>
      </c>
      <c r="F24" s="101" t="s">
        <v>170</v>
      </c>
      <c r="G24" s="24">
        <f t="shared" si="0"/>
        <v>12146</v>
      </c>
      <c r="H24" s="24">
        <v>12146</v>
      </c>
      <c r="I24" s="24"/>
      <c r="J24" s="24"/>
    </row>
    <row r="25" spans="1:15" s="14" customFormat="1" ht="25.5" x14ac:dyDescent="0.2">
      <c r="A25" s="114"/>
      <c r="B25" s="114"/>
      <c r="C25" s="115"/>
      <c r="D25" s="112"/>
      <c r="E25" s="91" t="s">
        <v>132</v>
      </c>
      <c r="F25" s="101" t="s">
        <v>170</v>
      </c>
      <c r="G25" s="24">
        <f t="shared" si="0"/>
        <v>10665</v>
      </c>
      <c r="H25" s="24">
        <v>10665</v>
      </c>
      <c r="I25" s="24"/>
      <c r="J25" s="24"/>
    </row>
    <row r="26" spans="1:15" s="14" customFormat="1" ht="51" x14ac:dyDescent="0.2">
      <c r="A26" s="114"/>
      <c r="B26" s="114"/>
      <c r="C26" s="115"/>
      <c r="D26" s="112"/>
      <c r="E26" s="91" t="s">
        <v>134</v>
      </c>
      <c r="F26" s="101" t="s">
        <v>170</v>
      </c>
      <c r="G26" s="24">
        <f t="shared" si="0"/>
        <v>250000</v>
      </c>
      <c r="H26" s="24">
        <v>250000</v>
      </c>
      <c r="I26" s="24"/>
      <c r="J26" s="24"/>
    </row>
    <row r="27" spans="1:15" s="14" customFormat="1" ht="25.5" x14ac:dyDescent="0.2">
      <c r="A27" s="114"/>
      <c r="B27" s="114"/>
      <c r="C27" s="115"/>
      <c r="D27" s="112"/>
      <c r="E27" s="91" t="s">
        <v>135</v>
      </c>
      <c r="F27" s="101" t="s">
        <v>170</v>
      </c>
      <c r="G27" s="24">
        <f t="shared" si="0"/>
        <v>24265</v>
      </c>
      <c r="H27" s="24">
        <v>24265</v>
      </c>
      <c r="I27" s="24"/>
      <c r="J27" s="24"/>
    </row>
    <row r="28" spans="1:15" s="14" customFormat="1" ht="41.25" customHeight="1" x14ac:dyDescent="0.2">
      <c r="A28" s="40" t="s">
        <v>71</v>
      </c>
      <c r="B28" s="40" t="s">
        <v>72</v>
      </c>
      <c r="C28" s="41" t="s">
        <v>39</v>
      </c>
      <c r="D28" s="42" t="s">
        <v>38</v>
      </c>
      <c r="E28" s="91" t="s">
        <v>42</v>
      </c>
      <c r="F28" s="101" t="s">
        <v>170</v>
      </c>
      <c r="G28" s="24">
        <f t="shared" si="0"/>
        <v>1810</v>
      </c>
      <c r="H28" s="24">
        <v>1810</v>
      </c>
      <c r="I28" s="24"/>
      <c r="J28" s="24"/>
    </row>
    <row r="29" spans="1:15" s="14" customFormat="1" ht="63.75" x14ac:dyDescent="0.2">
      <c r="A29" s="107" t="s">
        <v>192</v>
      </c>
      <c r="B29" s="107" t="s">
        <v>193</v>
      </c>
      <c r="C29" s="108" t="s">
        <v>195</v>
      </c>
      <c r="D29" s="106" t="s">
        <v>194</v>
      </c>
      <c r="E29" s="42" t="s">
        <v>196</v>
      </c>
      <c r="F29" s="101" t="s">
        <v>179</v>
      </c>
      <c r="G29" s="24">
        <f t="shared" si="0"/>
        <v>151199</v>
      </c>
      <c r="H29" s="24">
        <v>151199</v>
      </c>
      <c r="I29" s="24"/>
      <c r="J29" s="24"/>
    </row>
    <row r="30" spans="1:15" s="14" customFormat="1" ht="81" customHeight="1" x14ac:dyDescent="0.2">
      <c r="A30" s="48" t="s">
        <v>87</v>
      </c>
      <c r="B30" s="54">
        <v>3160</v>
      </c>
      <c r="C30" s="56">
        <v>1010</v>
      </c>
      <c r="D30" s="50" t="s">
        <v>88</v>
      </c>
      <c r="E30" s="42" t="s">
        <v>89</v>
      </c>
      <c r="F30" s="101" t="s">
        <v>170</v>
      </c>
      <c r="G30" s="24">
        <f t="shared" si="0"/>
        <v>45300</v>
      </c>
      <c r="H30" s="24">
        <v>45300</v>
      </c>
      <c r="I30" s="24"/>
      <c r="J30" s="24"/>
    </row>
    <row r="31" spans="1:15" s="14" customFormat="1" ht="72" customHeight="1" x14ac:dyDescent="0.2">
      <c r="A31" s="118" t="s">
        <v>143</v>
      </c>
      <c r="B31" s="120">
        <v>3241</v>
      </c>
      <c r="C31" s="158">
        <v>1090</v>
      </c>
      <c r="D31" s="128" t="s">
        <v>158</v>
      </c>
      <c r="E31" s="42" t="s">
        <v>165</v>
      </c>
      <c r="F31" s="101" t="s">
        <v>170</v>
      </c>
      <c r="G31" s="24">
        <f t="shared" si="0"/>
        <v>1703000</v>
      </c>
      <c r="H31" s="24">
        <v>1703000</v>
      </c>
      <c r="I31" s="24"/>
      <c r="J31" s="24"/>
    </row>
    <row r="32" spans="1:15" s="14" customFormat="1" ht="51.75" customHeight="1" x14ac:dyDescent="0.2">
      <c r="A32" s="147"/>
      <c r="B32" s="147"/>
      <c r="C32" s="159"/>
      <c r="D32" s="156"/>
      <c r="E32" s="42" t="s">
        <v>144</v>
      </c>
      <c r="F32" s="101" t="s">
        <v>170</v>
      </c>
      <c r="G32" s="24">
        <f t="shared" si="0"/>
        <v>544350</v>
      </c>
      <c r="H32" s="86">
        <v>544350</v>
      </c>
      <c r="I32" s="24"/>
      <c r="J32" s="24"/>
    </row>
    <row r="33" spans="1:10" s="14" customFormat="1" ht="51.75" customHeight="1" x14ac:dyDescent="0.2">
      <c r="A33" s="147"/>
      <c r="B33" s="147"/>
      <c r="C33" s="159"/>
      <c r="D33" s="156"/>
      <c r="E33" s="42" t="s">
        <v>206</v>
      </c>
      <c r="F33" s="101" t="s">
        <v>207</v>
      </c>
      <c r="G33" s="24">
        <f t="shared" si="0"/>
        <v>7079</v>
      </c>
      <c r="H33" s="86">
        <v>7079</v>
      </c>
      <c r="I33" s="24"/>
      <c r="J33" s="24"/>
    </row>
    <row r="34" spans="1:10" s="14" customFormat="1" ht="42.75" customHeight="1" x14ac:dyDescent="0.2">
      <c r="A34" s="119"/>
      <c r="B34" s="119"/>
      <c r="C34" s="160"/>
      <c r="D34" s="157"/>
      <c r="E34" s="42" t="s">
        <v>145</v>
      </c>
      <c r="F34" s="101" t="s">
        <v>170</v>
      </c>
      <c r="G34" s="24">
        <f t="shared" si="0"/>
        <v>392300</v>
      </c>
      <c r="H34" s="86">
        <v>392300</v>
      </c>
      <c r="I34" s="24"/>
      <c r="J34" s="24"/>
    </row>
    <row r="35" spans="1:10" s="14" customFormat="1" ht="54.75" customHeight="1" x14ac:dyDescent="0.2">
      <c r="A35" s="126" t="s">
        <v>29</v>
      </c>
      <c r="B35" s="126" t="s">
        <v>30</v>
      </c>
      <c r="C35" s="126" t="s">
        <v>31</v>
      </c>
      <c r="D35" s="128" t="s">
        <v>32</v>
      </c>
      <c r="E35" s="91" t="s">
        <v>64</v>
      </c>
      <c r="F35" s="101" t="s">
        <v>170</v>
      </c>
      <c r="G35" s="24">
        <f t="shared" si="0"/>
        <v>5000</v>
      </c>
      <c r="H35" s="27">
        <v>5000</v>
      </c>
      <c r="I35" s="27"/>
      <c r="J35" s="24"/>
    </row>
    <row r="36" spans="1:10" s="14" customFormat="1" ht="45.75" customHeight="1" x14ac:dyDescent="0.2">
      <c r="A36" s="127"/>
      <c r="B36" s="127"/>
      <c r="C36" s="127"/>
      <c r="D36" s="129"/>
      <c r="E36" s="91" t="s">
        <v>130</v>
      </c>
      <c r="F36" s="101" t="s">
        <v>170</v>
      </c>
      <c r="G36" s="24">
        <f t="shared" si="0"/>
        <v>13500</v>
      </c>
      <c r="H36" s="24">
        <v>13500</v>
      </c>
      <c r="I36" s="24"/>
      <c r="J36" s="24"/>
    </row>
    <row r="37" spans="1:10" s="14" customFormat="1" ht="96" customHeight="1" x14ac:dyDescent="0.2">
      <c r="A37" s="127"/>
      <c r="B37" s="127"/>
      <c r="C37" s="127"/>
      <c r="D37" s="129"/>
      <c r="E37" s="91" t="s">
        <v>205</v>
      </c>
      <c r="F37" s="101" t="s">
        <v>179</v>
      </c>
      <c r="G37" s="24">
        <f t="shared" si="0"/>
        <v>1800</v>
      </c>
      <c r="H37" s="24">
        <v>1800</v>
      </c>
      <c r="I37" s="24"/>
      <c r="J37" s="24"/>
    </row>
    <row r="38" spans="1:10" s="14" customFormat="1" ht="69.75" customHeight="1" x14ac:dyDescent="0.2">
      <c r="A38" s="127"/>
      <c r="B38" s="127"/>
      <c r="C38" s="127"/>
      <c r="D38" s="129"/>
      <c r="E38" s="91" t="s">
        <v>173</v>
      </c>
      <c r="F38" s="101" t="s">
        <v>170</v>
      </c>
      <c r="G38" s="24">
        <f t="shared" si="0"/>
        <v>35000</v>
      </c>
      <c r="H38" s="24">
        <v>35000</v>
      </c>
      <c r="I38" s="24"/>
      <c r="J38" s="24"/>
    </row>
    <row r="39" spans="1:10" s="15" customFormat="1" ht="51" x14ac:dyDescent="0.2">
      <c r="A39" s="131"/>
      <c r="B39" s="119"/>
      <c r="C39" s="119"/>
      <c r="D39" s="117"/>
      <c r="E39" s="91" t="s">
        <v>166</v>
      </c>
      <c r="F39" s="101" t="s">
        <v>170</v>
      </c>
      <c r="G39" s="24">
        <f t="shared" si="0"/>
        <v>10000</v>
      </c>
      <c r="H39" s="24">
        <v>10000</v>
      </c>
      <c r="I39" s="24"/>
      <c r="J39" s="24"/>
    </row>
    <row r="40" spans="1:10" s="15" customFormat="1" ht="30" customHeight="1" x14ac:dyDescent="0.2">
      <c r="A40" s="22" t="s">
        <v>33</v>
      </c>
      <c r="B40" s="22" t="s">
        <v>34</v>
      </c>
      <c r="C40" s="22" t="s">
        <v>35</v>
      </c>
      <c r="D40" s="36" t="s">
        <v>36</v>
      </c>
      <c r="E40" s="91" t="s">
        <v>44</v>
      </c>
      <c r="F40" s="101" t="s">
        <v>170</v>
      </c>
      <c r="G40" s="24">
        <f t="shared" si="0"/>
        <v>10000</v>
      </c>
      <c r="H40" s="24">
        <v>10000</v>
      </c>
      <c r="I40" s="24"/>
      <c r="J40" s="24"/>
    </row>
    <row r="41" spans="1:10" s="15" customFormat="1" ht="54" customHeight="1" x14ac:dyDescent="0.2">
      <c r="A41" s="126" t="s">
        <v>45</v>
      </c>
      <c r="B41" s="126" t="s">
        <v>46</v>
      </c>
      <c r="C41" s="126" t="s">
        <v>49</v>
      </c>
      <c r="D41" s="128" t="s">
        <v>47</v>
      </c>
      <c r="E41" s="91" t="s">
        <v>167</v>
      </c>
      <c r="F41" s="101" t="s">
        <v>170</v>
      </c>
      <c r="G41" s="24">
        <f t="shared" si="0"/>
        <v>1500</v>
      </c>
      <c r="H41" s="24">
        <v>1500</v>
      </c>
      <c r="I41" s="24"/>
      <c r="J41" s="24"/>
    </row>
    <row r="42" spans="1:10" s="15" customFormat="1" ht="55.5" customHeight="1" x14ac:dyDescent="0.2">
      <c r="A42" s="127"/>
      <c r="B42" s="127"/>
      <c r="C42" s="127"/>
      <c r="D42" s="129"/>
      <c r="E42" s="91" t="s">
        <v>152</v>
      </c>
      <c r="F42" s="101" t="s">
        <v>170</v>
      </c>
      <c r="G42" s="24">
        <f t="shared" si="0"/>
        <v>10000</v>
      </c>
      <c r="H42" s="24">
        <v>10000</v>
      </c>
      <c r="I42" s="24"/>
      <c r="J42" s="24"/>
    </row>
    <row r="43" spans="1:10" s="15" customFormat="1" ht="83.25" customHeight="1" x14ac:dyDescent="0.2">
      <c r="A43" s="119"/>
      <c r="B43" s="119"/>
      <c r="C43" s="119"/>
      <c r="D43" s="117"/>
      <c r="E43" s="89" t="s">
        <v>151</v>
      </c>
      <c r="F43" s="101" t="s">
        <v>170</v>
      </c>
      <c r="G43" s="24">
        <f t="shared" si="0"/>
        <v>10000</v>
      </c>
      <c r="H43" s="24">
        <v>10000</v>
      </c>
      <c r="I43" s="24"/>
      <c r="J43" s="24"/>
    </row>
    <row r="44" spans="1:10" s="15" customFormat="1" ht="57" customHeight="1" x14ac:dyDescent="0.2">
      <c r="A44" s="43" t="s">
        <v>57</v>
      </c>
      <c r="B44" s="43" t="s">
        <v>59</v>
      </c>
      <c r="C44" s="43" t="s">
        <v>58</v>
      </c>
      <c r="D44" s="44" t="s">
        <v>60</v>
      </c>
      <c r="E44" s="91" t="s">
        <v>61</v>
      </c>
      <c r="F44" s="101" t="s">
        <v>170</v>
      </c>
      <c r="G44" s="24">
        <f t="shared" si="0"/>
        <v>8000</v>
      </c>
      <c r="H44" s="24">
        <v>8000</v>
      </c>
      <c r="I44" s="24"/>
      <c r="J44" s="24"/>
    </row>
    <row r="45" spans="1:10" s="15" customFormat="1" ht="70.5" customHeight="1" x14ac:dyDescent="0.2">
      <c r="A45" s="99" t="s">
        <v>174</v>
      </c>
      <c r="B45" s="99" t="s">
        <v>175</v>
      </c>
      <c r="C45" s="99" t="s">
        <v>28</v>
      </c>
      <c r="D45" s="100" t="s">
        <v>177</v>
      </c>
      <c r="E45" s="91" t="s">
        <v>176</v>
      </c>
      <c r="F45" s="101" t="s">
        <v>170</v>
      </c>
      <c r="G45" s="24">
        <f t="shared" si="0"/>
        <v>70000</v>
      </c>
      <c r="H45" s="24">
        <v>70000</v>
      </c>
      <c r="I45" s="24"/>
      <c r="J45" s="24"/>
    </row>
    <row r="46" spans="1:10" s="15" customFormat="1" ht="45" customHeight="1" x14ac:dyDescent="0.2">
      <c r="A46" s="126" t="s">
        <v>26</v>
      </c>
      <c r="B46" s="126" t="s">
        <v>27</v>
      </c>
      <c r="C46" s="126" t="s">
        <v>28</v>
      </c>
      <c r="D46" s="128" t="s">
        <v>160</v>
      </c>
      <c r="E46" s="91" t="s">
        <v>65</v>
      </c>
      <c r="F46" s="101" t="s">
        <v>170</v>
      </c>
      <c r="G46" s="24">
        <f t="shared" si="0"/>
        <v>126000</v>
      </c>
      <c r="H46" s="24">
        <v>126000</v>
      </c>
      <c r="I46" s="24"/>
      <c r="J46" s="24"/>
    </row>
    <row r="47" spans="1:10" s="15" customFormat="1" ht="57" customHeight="1" x14ac:dyDescent="0.2">
      <c r="A47" s="127"/>
      <c r="B47" s="127"/>
      <c r="C47" s="127"/>
      <c r="D47" s="129"/>
      <c r="E47" s="91" t="s">
        <v>168</v>
      </c>
      <c r="F47" s="101" t="s">
        <v>170</v>
      </c>
      <c r="G47" s="24">
        <f t="shared" si="0"/>
        <v>154000</v>
      </c>
      <c r="H47" s="24">
        <v>154000</v>
      </c>
      <c r="I47" s="24"/>
      <c r="J47" s="24"/>
    </row>
    <row r="48" spans="1:10" s="15" customFormat="1" ht="66" customHeight="1" x14ac:dyDescent="0.2">
      <c r="A48" s="127"/>
      <c r="B48" s="127"/>
      <c r="C48" s="127"/>
      <c r="D48" s="129"/>
      <c r="E48" s="91" t="s">
        <v>67</v>
      </c>
      <c r="F48" s="101" t="s">
        <v>170</v>
      </c>
      <c r="G48" s="24">
        <f t="shared" si="0"/>
        <v>70000</v>
      </c>
      <c r="H48" s="24">
        <v>70000</v>
      </c>
      <c r="I48" s="24"/>
      <c r="J48" s="24"/>
    </row>
    <row r="49" spans="1:10" s="15" customFormat="1" ht="55.5" customHeight="1" x14ac:dyDescent="0.2">
      <c r="A49" s="127"/>
      <c r="B49" s="127"/>
      <c r="C49" s="127"/>
      <c r="D49" s="129"/>
      <c r="E49" s="91" t="s">
        <v>66</v>
      </c>
      <c r="F49" s="101" t="s">
        <v>170</v>
      </c>
      <c r="G49" s="24">
        <f t="shared" si="0"/>
        <v>60000</v>
      </c>
      <c r="H49" s="24">
        <v>60000</v>
      </c>
      <c r="I49" s="24"/>
      <c r="J49" s="24"/>
    </row>
    <row r="50" spans="1:10" s="15" customFormat="1" ht="48" customHeight="1" x14ac:dyDescent="0.2">
      <c r="A50" s="119"/>
      <c r="B50" s="119"/>
      <c r="C50" s="119"/>
      <c r="D50" s="140"/>
      <c r="E50" s="91" t="s">
        <v>48</v>
      </c>
      <c r="F50" s="101" t="s">
        <v>170</v>
      </c>
      <c r="G50" s="24">
        <f t="shared" si="0"/>
        <v>50000</v>
      </c>
      <c r="H50" s="24">
        <v>50000</v>
      </c>
      <c r="I50" s="24"/>
      <c r="J50" s="24"/>
    </row>
    <row r="51" spans="1:10" s="15" customFormat="1" ht="85.5" customHeight="1" x14ac:dyDescent="0.2">
      <c r="A51" s="118" t="s">
        <v>78</v>
      </c>
      <c r="B51" s="120">
        <v>6082</v>
      </c>
      <c r="C51" s="118" t="s">
        <v>50</v>
      </c>
      <c r="D51" s="116" t="s">
        <v>161</v>
      </c>
      <c r="E51" s="42" t="s">
        <v>184</v>
      </c>
      <c r="F51" s="101" t="s">
        <v>170</v>
      </c>
      <c r="G51" s="24">
        <f t="shared" si="0"/>
        <v>160000</v>
      </c>
      <c r="H51" s="24"/>
      <c r="I51" s="24">
        <v>160000</v>
      </c>
      <c r="J51" s="24">
        <v>160000</v>
      </c>
    </row>
    <row r="52" spans="1:10" s="15" customFormat="1" ht="68.25" customHeight="1" x14ac:dyDescent="0.2">
      <c r="A52" s="119"/>
      <c r="B52" s="119"/>
      <c r="C52" s="119"/>
      <c r="D52" s="117"/>
      <c r="E52" s="42" t="s">
        <v>186</v>
      </c>
      <c r="F52" s="101" t="s">
        <v>179</v>
      </c>
      <c r="G52" s="24">
        <f t="shared" si="0"/>
        <v>320000</v>
      </c>
      <c r="H52" s="24"/>
      <c r="I52" s="24">
        <v>320000</v>
      </c>
      <c r="J52" s="24">
        <v>320000</v>
      </c>
    </row>
    <row r="53" spans="1:10" s="15" customFormat="1" ht="69.75" customHeight="1" x14ac:dyDescent="0.2">
      <c r="A53" s="48" t="s">
        <v>159</v>
      </c>
      <c r="B53" s="54">
        <v>7321</v>
      </c>
      <c r="C53" s="48" t="s">
        <v>162</v>
      </c>
      <c r="D53" s="50" t="s">
        <v>163</v>
      </c>
      <c r="E53" s="42" t="s">
        <v>164</v>
      </c>
      <c r="F53" s="101" t="s">
        <v>170</v>
      </c>
      <c r="G53" s="24">
        <f t="shared" si="0"/>
        <v>819700</v>
      </c>
      <c r="H53" s="24"/>
      <c r="I53" s="24">
        <v>819700</v>
      </c>
      <c r="J53" s="24">
        <v>819700</v>
      </c>
    </row>
    <row r="54" spans="1:10" s="15" customFormat="1" ht="81" customHeight="1" x14ac:dyDescent="0.2">
      <c r="A54" s="48" t="s">
        <v>187</v>
      </c>
      <c r="B54" s="105">
        <v>7693</v>
      </c>
      <c r="C54" s="48" t="s">
        <v>188</v>
      </c>
      <c r="D54" s="50" t="s">
        <v>189</v>
      </c>
      <c r="E54" s="42" t="s">
        <v>190</v>
      </c>
      <c r="F54" s="101" t="s">
        <v>170</v>
      </c>
      <c r="G54" s="24">
        <f t="shared" si="0"/>
        <v>130000</v>
      </c>
      <c r="H54" s="24">
        <v>130000</v>
      </c>
      <c r="I54" s="24"/>
      <c r="J54" s="24"/>
    </row>
    <row r="55" spans="1:10" s="15" customFormat="1" ht="48" customHeight="1" x14ac:dyDescent="0.2">
      <c r="A55" s="118" t="s">
        <v>180</v>
      </c>
      <c r="B55" s="120">
        <v>7461</v>
      </c>
      <c r="C55" s="118" t="s">
        <v>181</v>
      </c>
      <c r="D55" s="116" t="s">
        <v>182</v>
      </c>
      <c r="E55" s="91" t="s">
        <v>65</v>
      </c>
      <c r="F55" s="102" t="s">
        <v>170</v>
      </c>
      <c r="G55" s="24">
        <f t="shared" si="0"/>
        <v>96000</v>
      </c>
      <c r="H55" s="24">
        <v>96000</v>
      </c>
      <c r="I55" s="24"/>
      <c r="J55" s="24"/>
    </row>
    <row r="56" spans="1:10" s="15" customFormat="1" ht="51" customHeight="1" x14ac:dyDescent="0.2">
      <c r="A56" s="119"/>
      <c r="B56" s="119"/>
      <c r="C56" s="119"/>
      <c r="D56" s="117"/>
      <c r="E56" s="42" t="s">
        <v>183</v>
      </c>
      <c r="F56" s="102" t="s">
        <v>170</v>
      </c>
      <c r="G56" s="24">
        <f t="shared" si="0"/>
        <v>350000</v>
      </c>
      <c r="H56" s="24">
        <v>350000</v>
      </c>
      <c r="I56" s="24"/>
      <c r="J56" s="24"/>
    </row>
    <row r="57" spans="1:10" s="15" customFormat="1" ht="24.75" customHeight="1" x14ac:dyDescent="0.2">
      <c r="A57" s="141" t="s">
        <v>92</v>
      </c>
      <c r="B57" s="142"/>
      <c r="C57" s="142"/>
      <c r="D57" s="142"/>
      <c r="E57" s="142"/>
      <c r="F57" s="142"/>
      <c r="G57" s="142"/>
      <c r="H57" s="142"/>
      <c r="I57" s="142"/>
      <c r="J57" s="143"/>
    </row>
    <row r="58" spans="1:10" s="14" customFormat="1" ht="38.25" x14ac:dyDescent="0.2">
      <c r="A58" s="126" t="s">
        <v>79</v>
      </c>
      <c r="B58" s="126" t="s">
        <v>96</v>
      </c>
      <c r="C58" s="132" t="s">
        <v>80</v>
      </c>
      <c r="D58" s="128" t="s">
        <v>63</v>
      </c>
      <c r="E58" s="91" t="s">
        <v>97</v>
      </c>
      <c r="F58" s="91" t="s">
        <v>191</v>
      </c>
      <c r="G58" s="24">
        <f t="shared" ref="G58:G63" si="1">H58+I58</f>
        <v>1510490</v>
      </c>
      <c r="H58" s="24">
        <v>1510490</v>
      </c>
      <c r="I58" s="24"/>
      <c r="J58" s="24"/>
    </row>
    <row r="59" spans="1:10" s="14" customFormat="1" ht="38.25" x14ac:dyDescent="0.2">
      <c r="A59" s="127"/>
      <c r="B59" s="127"/>
      <c r="C59" s="148"/>
      <c r="D59" s="129"/>
      <c r="E59" s="91" t="s">
        <v>98</v>
      </c>
      <c r="F59" s="91" t="s">
        <v>191</v>
      </c>
      <c r="G59" s="24">
        <f t="shared" si="1"/>
        <v>148554</v>
      </c>
      <c r="H59" s="24">
        <v>148554</v>
      </c>
      <c r="I59" s="24"/>
      <c r="J59" s="24"/>
    </row>
    <row r="60" spans="1:10" s="14" customFormat="1" ht="38.25" x14ac:dyDescent="0.2">
      <c r="A60" s="147"/>
      <c r="B60" s="147"/>
      <c r="C60" s="149"/>
      <c r="D60" s="130"/>
      <c r="E60" s="92" t="s">
        <v>99</v>
      </c>
      <c r="F60" s="91" t="s">
        <v>191</v>
      </c>
      <c r="G60" s="24">
        <f t="shared" si="1"/>
        <v>257183</v>
      </c>
      <c r="H60" s="24">
        <v>257183</v>
      </c>
      <c r="I60" s="24"/>
      <c r="J60" s="24"/>
    </row>
    <row r="61" spans="1:10" s="14" customFormat="1" ht="38.25" x14ac:dyDescent="0.2">
      <c r="A61" s="147"/>
      <c r="B61" s="147"/>
      <c r="C61" s="149"/>
      <c r="D61" s="130"/>
      <c r="E61" s="93" t="s">
        <v>100</v>
      </c>
      <c r="F61" s="91" t="s">
        <v>191</v>
      </c>
      <c r="G61" s="24">
        <f t="shared" si="1"/>
        <v>126000</v>
      </c>
      <c r="H61" s="24">
        <v>126000</v>
      </c>
      <c r="I61" s="24"/>
      <c r="J61" s="24"/>
    </row>
    <row r="62" spans="1:10" s="14" customFormat="1" ht="38.25" x14ac:dyDescent="0.2">
      <c r="A62" s="147"/>
      <c r="B62" s="147"/>
      <c r="C62" s="149"/>
      <c r="D62" s="130"/>
      <c r="E62" s="93" t="s">
        <v>101</v>
      </c>
      <c r="F62" s="91" t="s">
        <v>191</v>
      </c>
      <c r="G62" s="24">
        <f t="shared" si="1"/>
        <v>2091000</v>
      </c>
      <c r="H62" s="24">
        <v>2091000</v>
      </c>
      <c r="I62" s="24"/>
      <c r="J62" s="24"/>
    </row>
    <row r="63" spans="1:10" s="14" customFormat="1" ht="38.25" x14ac:dyDescent="0.2">
      <c r="A63" s="147"/>
      <c r="B63" s="147"/>
      <c r="C63" s="149"/>
      <c r="D63" s="130"/>
      <c r="E63" s="93" t="s">
        <v>102</v>
      </c>
      <c r="F63" s="91" t="s">
        <v>191</v>
      </c>
      <c r="G63" s="24">
        <f t="shared" si="1"/>
        <v>145000</v>
      </c>
      <c r="H63" s="24">
        <v>145000</v>
      </c>
      <c r="I63" s="24"/>
      <c r="J63" s="24"/>
    </row>
    <row r="64" spans="1:10" s="14" customFormat="1" ht="38.25" x14ac:dyDescent="0.2">
      <c r="A64" s="147"/>
      <c r="B64" s="147"/>
      <c r="C64" s="149"/>
      <c r="D64" s="130"/>
      <c r="E64" s="93" t="s">
        <v>103</v>
      </c>
      <c r="F64" s="91" t="s">
        <v>191</v>
      </c>
      <c r="G64" s="24">
        <v>585058</v>
      </c>
      <c r="H64" s="24"/>
      <c r="I64" s="24">
        <v>585058</v>
      </c>
      <c r="J64" s="24">
        <v>585058</v>
      </c>
    </row>
    <row r="65" spans="1:10" s="14" customFormat="1" ht="38.25" customHeight="1" x14ac:dyDescent="0.2">
      <c r="A65" s="119"/>
      <c r="B65" s="119"/>
      <c r="C65" s="133"/>
      <c r="D65" s="117"/>
      <c r="E65" s="91" t="s">
        <v>104</v>
      </c>
      <c r="F65" s="91" t="s">
        <v>191</v>
      </c>
      <c r="G65" s="24">
        <f>H65+I65</f>
        <v>162000</v>
      </c>
      <c r="H65" s="24">
        <v>162000</v>
      </c>
      <c r="I65" s="24"/>
      <c r="J65" s="24"/>
    </row>
    <row r="66" spans="1:10" s="15" customFormat="1" ht="24.75" customHeight="1" x14ac:dyDescent="0.2">
      <c r="A66" s="141" t="s">
        <v>77</v>
      </c>
      <c r="B66" s="142"/>
      <c r="C66" s="142"/>
      <c r="D66" s="142"/>
      <c r="E66" s="142"/>
      <c r="F66" s="142"/>
      <c r="G66" s="142"/>
      <c r="H66" s="142"/>
      <c r="I66" s="142"/>
      <c r="J66" s="143"/>
    </row>
    <row r="67" spans="1:10" s="15" customFormat="1" ht="33.75" customHeight="1" x14ac:dyDescent="0.2">
      <c r="A67" s="48" t="s">
        <v>79</v>
      </c>
      <c r="B67" s="49">
        <v>2010</v>
      </c>
      <c r="C67" s="48" t="s">
        <v>80</v>
      </c>
      <c r="D67" s="50" t="s">
        <v>81</v>
      </c>
      <c r="E67" s="94" t="s">
        <v>82</v>
      </c>
      <c r="F67" s="91" t="s">
        <v>83</v>
      </c>
      <c r="G67" s="27">
        <v>300000</v>
      </c>
      <c r="H67" s="27">
        <v>300000</v>
      </c>
      <c r="I67" s="27"/>
      <c r="J67" s="27"/>
    </row>
    <row r="68" spans="1:10" s="15" customFormat="1" ht="24.75" customHeight="1" x14ac:dyDescent="0.2">
      <c r="A68" s="141" t="s">
        <v>90</v>
      </c>
      <c r="B68" s="142"/>
      <c r="C68" s="142"/>
      <c r="D68" s="142"/>
      <c r="E68" s="142"/>
      <c r="F68" s="142"/>
      <c r="G68" s="142"/>
      <c r="H68" s="142"/>
      <c r="I68" s="142"/>
      <c r="J68" s="143"/>
    </row>
    <row r="69" spans="1:10" s="14" customFormat="1" ht="25.5" x14ac:dyDescent="0.2">
      <c r="A69" s="126" t="s">
        <v>51</v>
      </c>
      <c r="B69" s="126" t="s">
        <v>62</v>
      </c>
      <c r="C69" s="132" t="s">
        <v>52</v>
      </c>
      <c r="D69" s="128" t="s">
        <v>63</v>
      </c>
      <c r="E69" s="91" t="s">
        <v>93</v>
      </c>
      <c r="F69" s="91" t="s">
        <v>91</v>
      </c>
      <c r="G69" s="24">
        <f>H69+I69</f>
        <v>562150</v>
      </c>
      <c r="H69" s="24">
        <v>562150</v>
      </c>
      <c r="I69" s="24"/>
      <c r="J69" s="24"/>
    </row>
    <row r="70" spans="1:10" s="14" customFormat="1" ht="25.5" x14ac:dyDescent="0.2">
      <c r="A70" s="147"/>
      <c r="B70" s="147"/>
      <c r="C70" s="149"/>
      <c r="D70" s="130"/>
      <c r="E70" s="92" t="s">
        <v>94</v>
      </c>
      <c r="F70" s="91" t="s">
        <v>91</v>
      </c>
      <c r="G70" s="24">
        <f>H70+I70</f>
        <v>3200</v>
      </c>
      <c r="H70" s="24">
        <v>3200</v>
      </c>
      <c r="I70" s="24"/>
      <c r="J70" s="24"/>
    </row>
    <row r="71" spans="1:10" s="14" customFormat="1" ht="38.25" customHeight="1" x14ac:dyDescent="0.2">
      <c r="A71" s="119"/>
      <c r="B71" s="119"/>
      <c r="C71" s="133"/>
      <c r="D71" s="117"/>
      <c r="E71" s="91" t="s">
        <v>95</v>
      </c>
      <c r="F71" s="91" t="s">
        <v>91</v>
      </c>
      <c r="G71" s="24">
        <f>H71+I71</f>
        <v>122650</v>
      </c>
      <c r="H71" s="24">
        <v>122650</v>
      </c>
      <c r="I71" s="24"/>
      <c r="J71" s="24"/>
    </row>
    <row r="72" spans="1:10" s="15" customFormat="1" ht="24.75" customHeight="1" x14ac:dyDescent="0.2">
      <c r="A72" s="141" t="s">
        <v>105</v>
      </c>
      <c r="B72" s="142"/>
      <c r="C72" s="142"/>
      <c r="D72" s="142"/>
      <c r="E72" s="142"/>
      <c r="F72" s="142"/>
      <c r="G72" s="142"/>
      <c r="H72" s="142"/>
      <c r="I72" s="142"/>
      <c r="J72" s="143"/>
    </row>
    <row r="73" spans="1:10" s="14" customFormat="1" ht="45" customHeight="1" x14ac:dyDescent="0.2">
      <c r="A73" s="125" t="s">
        <v>107</v>
      </c>
      <c r="B73" s="123">
        <v>3031</v>
      </c>
      <c r="C73" s="123">
        <v>1030</v>
      </c>
      <c r="D73" s="121" t="s">
        <v>108</v>
      </c>
      <c r="E73" s="91" t="s">
        <v>109</v>
      </c>
      <c r="F73" s="91" t="s">
        <v>106</v>
      </c>
      <c r="G73" s="24">
        <v>4320</v>
      </c>
      <c r="H73" s="24">
        <v>4320</v>
      </c>
      <c r="I73" s="24"/>
      <c r="J73" s="24"/>
    </row>
    <row r="74" spans="1:10" s="14" customFormat="1" ht="30" customHeight="1" x14ac:dyDescent="0.2">
      <c r="A74" s="124"/>
      <c r="B74" s="124"/>
      <c r="C74" s="124"/>
      <c r="D74" s="122"/>
      <c r="E74" s="91" t="s">
        <v>110</v>
      </c>
      <c r="F74" s="91" t="s">
        <v>106</v>
      </c>
      <c r="G74" s="24">
        <v>12120</v>
      </c>
      <c r="H74" s="24">
        <v>12120</v>
      </c>
      <c r="I74" s="24"/>
      <c r="J74" s="24"/>
    </row>
    <row r="75" spans="1:10" s="14" customFormat="1" ht="51" x14ac:dyDescent="0.2">
      <c r="A75" s="48" t="s">
        <v>111</v>
      </c>
      <c r="B75" s="53">
        <v>3032</v>
      </c>
      <c r="C75" s="53">
        <v>1070</v>
      </c>
      <c r="D75" s="55" t="s">
        <v>113</v>
      </c>
      <c r="E75" s="92" t="s">
        <v>123</v>
      </c>
      <c r="F75" s="91" t="s">
        <v>106</v>
      </c>
      <c r="G75" s="24">
        <v>4500</v>
      </c>
      <c r="H75" s="24">
        <v>4500</v>
      </c>
      <c r="I75" s="24"/>
      <c r="J75" s="24"/>
    </row>
    <row r="76" spans="1:10" s="14" customFormat="1" ht="38.25" x14ac:dyDescent="0.2">
      <c r="A76" s="48" t="s">
        <v>114</v>
      </c>
      <c r="B76" s="53">
        <v>3035</v>
      </c>
      <c r="C76" s="53">
        <v>1070</v>
      </c>
      <c r="D76" s="52" t="s">
        <v>112</v>
      </c>
      <c r="E76" s="93" t="s">
        <v>124</v>
      </c>
      <c r="F76" s="91" t="s">
        <v>106</v>
      </c>
      <c r="G76" s="24">
        <v>100000</v>
      </c>
      <c r="H76" s="24">
        <v>100000</v>
      </c>
      <c r="I76" s="24"/>
      <c r="J76" s="24"/>
    </row>
    <row r="77" spans="1:10" s="14" customFormat="1" ht="38.25" x14ac:dyDescent="0.2">
      <c r="A77" s="48" t="s">
        <v>115</v>
      </c>
      <c r="B77" s="53">
        <v>3050</v>
      </c>
      <c r="C77" s="53">
        <v>1070</v>
      </c>
      <c r="D77" s="52" t="s">
        <v>116</v>
      </c>
      <c r="E77" s="90" t="s">
        <v>116</v>
      </c>
      <c r="F77" s="91" t="s">
        <v>106</v>
      </c>
      <c r="G77" s="24">
        <v>12753</v>
      </c>
      <c r="H77" s="24">
        <v>12753</v>
      </c>
      <c r="I77" s="24"/>
      <c r="J77" s="24"/>
    </row>
    <row r="78" spans="1:10" s="14" customFormat="1" ht="28.5" customHeight="1" x14ac:dyDescent="0.2">
      <c r="A78" s="48" t="s">
        <v>117</v>
      </c>
      <c r="B78" s="53">
        <v>3090</v>
      </c>
      <c r="C78" s="53">
        <v>1030</v>
      </c>
      <c r="D78" s="52" t="s">
        <v>118</v>
      </c>
      <c r="E78" s="90" t="s">
        <v>125</v>
      </c>
      <c r="F78" s="91" t="s">
        <v>106</v>
      </c>
      <c r="G78" s="24">
        <v>3760</v>
      </c>
      <c r="H78" s="24">
        <v>3760</v>
      </c>
      <c r="I78" s="24"/>
      <c r="J78" s="24"/>
    </row>
    <row r="79" spans="1:10" s="14" customFormat="1" ht="52.5" customHeight="1" x14ac:dyDescent="0.2">
      <c r="A79" s="48" t="s">
        <v>119</v>
      </c>
      <c r="B79" s="53">
        <v>3171</v>
      </c>
      <c r="C79" s="53">
        <v>1010</v>
      </c>
      <c r="D79" s="52" t="s">
        <v>120</v>
      </c>
      <c r="E79" s="90" t="s">
        <v>126</v>
      </c>
      <c r="F79" s="91" t="s">
        <v>106</v>
      </c>
      <c r="G79" s="24">
        <v>3290</v>
      </c>
      <c r="H79" s="24">
        <v>3290</v>
      </c>
      <c r="I79" s="24"/>
      <c r="J79" s="24"/>
    </row>
    <row r="80" spans="1:10" s="14" customFormat="1" ht="72.75" customHeight="1" x14ac:dyDescent="0.2">
      <c r="A80" s="48" t="s">
        <v>121</v>
      </c>
      <c r="B80" s="53">
        <v>3180</v>
      </c>
      <c r="C80" s="53">
        <v>1060</v>
      </c>
      <c r="D80" s="52" t="s">
        <v>122</v>
      </c>
      <c r="E80" s="90" t="s">
        <v>127</v>
      </c>
      <c r="F80" s="91" t="s">
        <v>106</v>
      </c>
      <c r="G80" s="24">
        <v>2967</v>
      </c>
      <c r="H80" s="24">
        <v>2967</v>
      </c>
      <c r="I80" s="24"/>
      <c r="J80" s="24"/>
    </row>
    <row r="81" spans="1:15" s="14" customFormat="1" ht="53.25" customHeight="1" x14ac:dyDescent="0.2">
      <c r="A81" s="118" t="s">
        <v>29</v>
      </c>
      <c r="B81" s="120">
        <v>3242</v>
      </c>
      <c r="C81" s="120">
        <v>1090</v>
      </c>
      <c r="D81" s="116" t="s">
        <v>32</v>
      </c>
      <c r="E81" s="95" t="s">
        <v>128</v>
      </c>
      <c r="F81" s="91" t="s">
        <v>106</v>
      </c>
      <c r="G81" s="24">
        <v>13000</v>
      </c>
      <c r="H81" s="24">
        <v>13000</v>
      </c>
      <c r="I81" s="24"/>
      <c r="J81" s="24"/>
    </row>
    <row r="82" spans="1:15" s="14" customFormat="1" ht="38.25" customHeight="1" x14ac:dyDescent="0.2">
      <c r="A82" s="119"/>
      <c r="B82" s="119"/>
      <c r="C82" s="119"/>
      <c r="D82" s="117"/>
      <c r="E82" s="96" t="s">
        <v>129</v>
      </c>
      <c r="F82" s="91" t="s">
        <v>106</v>
      </c>
      <c r="G82" s="24">
        <v>40000</v>
      </c>
      <c r="H82" s="24">
        <v>40000</v>
      </c>
      <c r="I82" s="24"/>
      <c r="J82" s="24"/>
    </row>
    <row r="83" spans="1:15" s="15" customFormat="1" ht="24.75" customHeight="1" x14ac:dyDescent="0.2">
      <c r="A83" s="144" t="s">
        <v>137</v>
      </c>
      <c r="B83" s="145"/>
      <c r="C83" s="145"/>
      <c r="D83" s="145"/>
      <c r="E83" s="145"/>
      <c r="F83" s="145"/>
      <c r="G83" s="145"/>
      <c r="H83" s="145"/>
      <c r="I83" s="145"/>
      <c r="J83" s="146"/>
    </row>
    <row r="84" spans="1:15" s="15" customFormat="1" ht="42" customHeight="1" x14ac:dyDescent="0.2">
      <c r="A84" s="67" t="s">
        <v>131</v>
      </c>
      <c r="B84" s="68">
        <v>8230</v>
      </c>
      <c r="C84" s="67" t="s">
        <v>84</v>
      </c>
      <c r="D84" s="69" t="s">
        <v>85</v>
      </c>
      <c r="E84" s="91" t="s">
        <v>86</v>
      </c>
      <c r="F84" s="91" t="s">
        <v>136</v>
      </c>
      <c r="G84" s="27">
        <v>26000</v>
      </c>
      <c r="H84" s="27">
        <v>26000</v>
      </c>
      <c r="I84" s="27"/>
      <c r="J84" s="27"/>
    </row>
    <row r="85" spans="1:15" s="15" customFormat="1" ht="11.25" customHeight="1" x14ac:dyDescent="0.2">
      <c r="A85" s="65"/>
      <c r="B85" s="77"/>
      <c r="C85" s="66"/>
      <c r="D85" s="78"/>
      <c r="E85" s="79"/>
      <c r="F85" s="79"/>
      <c r="G85" s="80"/>
      <c r="H85" s="80"/>
      <c r="I85" s="80"/>
      <c r="J85" s="81"/>
    </row>
    <row r="86" spans="1:15" s="14" customFormat="1" ht="28.5" customHeight="1" x14ac:dyDescent="0.2">
      <c r="A86" s="82" t="s">
        <v>197</v>
      </c>
      <c r="B86" s="70"/>
      <c r="C86" s="71"/>
      <c r="D86" s="83" t="s">
        <v>198</v>
      </c>
      <c r="E86" s="26"/>
      <c r="F86" s="26"/>
      <c r="G86" s="87">
        <f>G87</f>
        <v>3154609</v>
      </c>
      <c r="H86" s="87">
        <f>H87</f>
        <v>2544764</v>
      </c>
      <c r="I86" s="27">
        <f>I87</f>
        <v>609845</v>
      </c>
      <c r="J86" s="27">
        <f>J87</f>
        <v>0</v>
      </c>
    </row>
    <row r="87" spans="1:15" s="14" customFormat="1" ht="28.5" customHeight="1" x14ac:dyDescent="0.2">
      <c r="A87" s="82" t="s">
        <v>199</v>
      </c>
      <c r="B87" s="70"/>
      <c r="C87" s="71"/>
      <c r="D87" s="83" t="s">
        <v>198</v>
      </c>
      <c r="E87" s="26"/>
      <c r="F87" s="26"/>
      <c r="G87" s="87">
        <f>H87+I87</f>
        <v>3154609</v>
      </c>
      <c r="H87" s="87">
        <f>H89+H90+H91+H92+H93+H94+H95+H96+H97+H98+H99+H100+H101+H102+H103</f>
        <v>2544764</v>
      </c>
      <c r="I87" s="87">
        <f t="shared" ref="I87:J87" si="2">I89+I90+I91+I92+I93+I94+I95+I96+I97+I98+I99+I100+I101+I102</f>
        <v>609845</v>
      </c>
      <c r="J87" s="87">
        <f t="shared" si="2"/>
        <v>0</v>
      </c>
    </row>
    <row r="88" spans="1:15" ht="21" customHeight="1" x14ac:dyDescent="0.2">
      <c r="A88" s="33"/>
      <c r="B88" s="34"/>
      <c r="C88" s="35" t="s">
        <v>171</v>
      </c>
      <c r="D88" s="28"/>
      <c r="E88" s="28"/>
      <c r="F88" s="28"/>
      <c r="G88" s="28"/>
      <c r="H88" s="28"/>
      <c r="I88" s="28"/>
      <c r="J88" s="29"/>
    </row>
    <row r="89" spans="1:15" s="47" customFormat="1" ht="27.75" customHeight="1" x14ac:dyDescent="0.2">
      <c r="A89" s="114" t="s">
        <v>23</v>
      </c>
      <c r="B89" s="135" t="s">
        <v>24</v>
      </c>
      <c r="C89" s="136" t="s">
        <v>25</v>
      </c>
      <c r="D89" s="111" t="s">
        <v>37</v>
      </c>
      <c r="E89" s="91" t="s">
        <v>56</v>
      </c>
      <c r="F89" s="101" t="s">
        <v>170</v>
      </c>
      <c r="G89" s="24">
        <v>20000</v>
      </c>
      <c r="H89" s="24">
        <v>20000</v>
      </c>
      <c r="I89" s="24"/>
      <c r="J89" s="24"/>
      <c r="K89" s="14"/>
      <c r="L89" s="14"/>
      <c r="M89" s="14"/>
      <c r="N89" s="14"/>
      <c r="O89" s="14"/>
    </row>
    <row r="90" spans="1:15" s="47" customFormat="1" ht="27.75" customHeight="1" x14ac:dyDescent="0.2">
      <c r="A90" s="114"/>
      <c r="B90" s="114"/>
      <c r="C90" s="115"/>
      <c r="D90" s="112"/>
      <c r="E90" s="91" t="s">
        <v>200</v>
      </c>
      <c r="F90" s="101" t="s">
        <v>170</v>
      </c>
      <c r="G90" s="24">
        <v>364300</v>
      </c>
      <c r="H90" s="24">
        <v>364300</v>
      </c>
      <c r="I90" s="24"/>
      <c r="J90" s="24"/>
      <c r="K90" s="14"/>
      <c r="L90" s="14"/>
      <c r="M90" s="14"/>
      <c r="N90" s="14"/>
      <c r="O90" s="14"/>
    </row>
    <row r="91" spans="1:15" s="47" customFormat="1" ht="27.75" customHeight="1" x14ac:dyDescent="0.2">
      <c r="A91" s="114"/>
      <c r="B91" s="114"/>
      <c r="C91" s="115"/>
      <c r="D91" s="112"/>
      <c r="E91" s="91" t="s">
        <v>202</v>
      </c>
      <c r="F91" s="101" t="s">
        <v>170</v>
      </c>
      <c r="G91" s="24">
        <v>3927</v>
      </c>
      <c r="H91" s="24">
        <v>3927</v>
      </c>
      <c r="I91" s="24"/>
      <c r="J91" s="24"/>
      <c r="K91" s="14"/>
      <c r="L91" s="14"/>
      <c r="M91" s="14"/>
      <c r="N91" s="14"/>
      <c r="O91" s="14"/>
    </row>
    <row r="92" spans="1:15" s="47" customFormat="1" ht="27.75" customHeight="1" x14ac:dyDescent="0.2">
      <c r="A92" s="114"/>
      <c r="B92" s="114"/>
      <c r="C92" s="115"/>
      <c r="D92" s="112"/>
      <c r="E92" s="91" t="s">
        <v>204</v>
      </c>
      <c r="F92" s="101" t="s">
        <v>170</v>
      </c>
      <c r="G92" s="24">
        <v>9290</v>
      </c>
      <c r="H92" s="24">
        <v>9290</v>
      </c>
      <c r="I92" s="24"/>
      <c r="J92" s="24"/>
      <c r="K92" s="14"/>
      <c r="L92" s="14"/>
      <c r="M92" s="14"/>
      <c r="N92" s="14"/>
      <c r="O92" s="14"/>
    </row>
    <row r="93" spans="1:15" s="47" customFormat="1" ht="27.75" customHeight="1" x14ac:dyDescent="0.2">
      <c r="A93" s="114"/>
      <c r="B93" s="114"/>
      <c r="C93" s="115"/>
      <c r="D93" s="112"/>
      <c r="E93" s="91" t="s">
        <v>178</v>
      </c>
      <c r="F93" s="101" t="s">
        <v>170</v>
      </c>
      <c r="G93" s="24">
        <v>10000</v>
      </c>
      <c r="H93" s="24">
        <v>10000</v>
      </c>
      <c r="I93" s="24"/>
      <c r="J93" s="24"/>
      <c r="K93" s="14"/>
      <c r="L93" s="14"/>
      <c r="M93" s="14"/>
      <c r="N93" s="14"/>
      <c r="O93" s="14"/>
    </row>
    <row r="94" spans="1:15" s="14" customFormat="1" ht="22.5" x14ac:dyDescent="0.2">
      <c r="A94" s="134"/>
      <c r="B94" s="134"/>
      <c r="C94" s="137"/>
      <c r="D94" s="113"/>
      <c r="E94" s="91" t="s">
        <v>54</v>
      </c>
      <c r="F94" s="101" t="s">
        <v>170</v>
      </c>
      <c r="G94" s="24">
        <f t="shared" ref="G94" si="3">H94+I94</f>
        <v>541741</v>
      </c>
      <c r="H94" s="24">
        <v>501343</v>
      </c>
      <c r="I94" s="24">
        <v>40398</v>
      </c>
      <c r="J94" s="24"/>
    </row>
    <row r="95" spans="1:15" s="14" customFormat="1" ht="38.25" x14ac:dyDescent="0.2">
      <c r="A95" s="114" t="s">
        <v>73</v>
      </c>
      <c r="B95" s="114" t="s">
        <v>74</v>
      </c>
      <c r="C95" s="115" t="s">
        <v>75</v>
      </c>
      <c r="D95" s="112" t="s">
        <v>76</v>
      </c>
      <c r="E95" s="91" t="s">
        <v>43</v>
      </c>
      <c r="F95" s="101" t="s">
        <v>170</v>
      </c>
      <c r="G95" s="24">
        <f t="shared" ref="G95:G97" si="4">H95+I95</f>
        <v>1331096</v>
      </c>
      <c r="H95" s="24">
        <v>761649</v>
      </c>
      <c r="I95" s="24">
        <v>569447</v>
      </c>
      <c r="J95" s="24"/>
    </row>
    <row r="96" spans="1:15" s="14" customFormat="1" ht="22.5" x14ac:dyDescent="0.2">
      <c r="A96" s="114"/>
      <c r="B96" s="114"/>
      <c r="C96" s="115"/>
      <c r="D96" s="112"/>
      <c r="E96" s="91" t="s">
        <v>56</v>
      </c>
      <c r="F96" s="101" t="s">
        <v>170</v>
      </c>
      <c r="G96" s="24">
        <f t="shared" si="4"/>
        <v>20000</v>
      </c>
      <c r="H96" s="24">
        <v>20000</v>
      </c>
      <c r="I96" s="24"/>
      <c r="J96" s="24"/>
    </row>
    <row r="97" spans="1:10" s="14" customFormat="1" ht="25.5" x14ac:dyDescent="0.2">
      <c r="A97" s="114"/>
      <c r="B97" s="114"/>
      <c r="C97" s="115"/>
      <c r="D97" s="112"/>
      <c r="E97" s="91" t="s">
        <v>133</v>
      </c>
      <c r="F97" s="101" t="s">
        <v>170</v>
      </c>
      <c r="G97" s="24">
        <f t="shared" si="4"/>
        <v>4000</v>
      </c>
      <c r="H97" s="24">
        <v>4000</v>
      </c>
      <c r="I97" s="24"/>
      <c r="J97" s="24"/>
    </row>
    <row r="98" spans="1:10" s="14" customFormat="1" ht="25.5" x14ac:dyDescent="0.2">
      <c r="A98" s="114"/>
      <c r="B98" s="114"/>
      <c r="C98" s="115"/>
      <c r="D98" s="112"/>
      <c r="E98" s="91" t="s">
        <v>132</v>
      </c>
      <c r="F98" s="101" t="s">
        <v>170</v>
      </c>
      <c r="G98" s="24">
        <v>9335</v>
      </c>
      <c r="H98" s="24">
        <v>9335</v>
      </c>
      <c r="I98" s="24"/>
      <c r="J98" s="24"/>
    </row>
    <row r="99" spans="1:10" s="14" customFormat="1" ht="25.5" x14ac:dyDescent="0.2">
      <c r="A99" s="114"/>
      <c r="B99" s="114"/>
      <c r="C99" s="115"/>
      <c r="D99" s="112"/>
      <c r="E99" s="91" t="s">
        <v>200</v>
      </c>
      <c r="F99" s="101" t="s">
        <v>170</v>
      </c>
      <c r="G99" s="24">
        <v>715700</v>
      </c>
      <c r="H99" s="24">
        <v>715700</v>
      </c>
      <c r="I99" s="24"/>
      <c r="J99" s="24"/>
    </row>
    <row r="100" spans="1:10" s="14" customFormat="1" ht="25.5" x14ac:dyDescent="0.2">
      <c r="A100" s="114"/>
      <c r="B100" s="114"/>
      <c r="C100" s="115"/>
      <c r="D100" s="112"/>
      <c r="E100" s="91" t="s">
        <v>204</v>
      </c>
      <c r="F100" s="101" t="s">
        <v>170</v>
      </c>
      <c r="G100" s="24">
        <v>10000</v>
      </c>
      <c r="H100" s="24">
        <v>10000</v>
      </c>
      <c r="I100" s="24"/>
      <c r="J100" s="24"/>
    </row>
    <row r="101" spans="1:10" s="14" customFormat="1" ht="51" x14ac:dyDescent="0.2">
      <c r="A101" s="114"/>
      <c r="B101" s="114"/>
      <c r="C101" s="115"/>
      <c r="D101" s="112"/>
      <c r="E101" s="91" t="s">
        <v>134</v>
      </c>
      <c r="F101" s="101" t="s">
        <v>170</v>
      </c>
      <c r="G101" s="24">
        <v>110000</v>
      </c>
      <c r="H101" s="24">
        <v>110000</v>
      </c>
      <c r="I101" s="24"/>
      <c r="J101" s="24"/>
    </row>
    <row r="102" spans="1:10" s="14" customFormat="1" ht="41.25" customHeight="1" x14ac:dyDescent="0.2">
      <c r="A102" s="40" t="s">
        <v>71</v>
      </c>
      <c r="B102" s="40" t="s">
        <v>72</v>
      </c>
      <c r="C102" s="41" t="s">
        <v>39</v>
      </c>
      <c r="D102" s="42" t="s">
        <v>38</v>
      </c>
      <c r="E102" s="91" t="s">
        <v>42</v>
      </c>
      <c r="F102" s="101" t="s">
        <v>170</v>
      </c>
      <c r="G102" s="24">
        <f t="shared" ref="G102" si="5">H102+I102</f>
        <v>3620</v>
      </c>
      <c r="H102" s="24">
        <v>3620</v>
      </c>
      <c r="I102" s="24"/>
      <c r="J102" s="24"/>
    </row>
    <row r="103" spans="1:10" s="14" customFormat="1" ht="42.75" customHeight="1" x14ac:dyDescent="0.2">
      <c r="A103" s="40" t="s">
        <v>68</v>
      </c>
      <c r="B103" s="109" t="s">
        <v>69</v>
      </c>
      <c r="C103" s="110" t="s">
        <v>39</v>
      </c>
      <c r="D103" s="91" t="s">
        <v>70</v>
      </c>
      <c r="E103" s="91" t="s">
        <v>56</v>
      </c>
      <c r="F103" s="101" t="s">
        <v>170</v>
      </c>
      <c r="G103" s="27">
        <v>1600</v>
      </c>
      <c r="H103" s="27">
        <v>1600</v>
      </c>
      <c r="I103" s="27"/>
      <c r="J103" s="27"/>
    </row>
    <row r="104" spans="1:10" s="14" customFormat="1" ht="28.5" customHeight="1" x14ac:dyDescent="0.2">
      <c r="A104" s="82" t="s">
        <v>138</v>
      </c>
      <c r="B104" s="70"/>
      <c r="C104" s="71"/>
      <c r="D104" s="83" t="s">
        <v>139</v>
      </c>
      <c r="E104" s="26"/>
      <c r="F104" s="26"/>
      <c r="G104" s="87">
        <f>G105</f>
        <v>65110</v>
      </c>
      <c r="H104" s="87">
        <f>H105</f>
        <v>65110</v>
      </c>
      <c r="I104" s="27"/>
      <c r="J104" s="27">
        <f>J105</f>
        <v>0</v>
      </c>
    </row>
    <row r="105" spans="1:10" s="14" customFormat="1" ht="35.25" customHeight="1" x14ac:dyDescent="0.2">
      <c r="A105" s="72" t="s">
        <v>140</v>
      </c>
      <c r="B105" s="72"/>
      <c r="C105" s="73"/>
      <c r="D105" s="23" t="s">
        <v>139</v>
      </c>
      <c r="E105" s="1"/>
      <c r="F105" s="1"/>
      <c r="G105" s="88">
        <v>65110</v>
      </c>
      <c r="H105" s="88">
        <v>65110</v>
      </c>
      <c r="I105" s="24"/>
      <c r="J105" s="24"/>
    </row>
    <row r="106" spans="1:10" ht="21" customHeight="1" x14ac:dyDescent="0.2">
      <c r="A106" s="33"/>
      <c r="B106" s="34"/>
      <c r="C106" s="35" t="s">
        <v>171</v>
      </c>
      <c r="D106" s="28"/>
      <c r="E106" s="28"/>
      <c r="F106" s="28"/>
      <c r="G106" s="28"/>
      <c r="H106" s="28"/>
      <c r="I106" s="28"/>
      <c r="J106" s="29"/>
    </row>
    <row r="107" spans="1:10" s="14" customFormat="1" ht="81" customHeight="1" x14ac:dyDescent="0.2">
      <c r="A107" s="57" t="s">
        <v>149</v>
      </c>
      <c r="B107" s="57" t="s">
        <v>150</v>
      </c>
      <c r="C107" s="74" t="s">
        <v>156</v>
      </c>
      <c r="D107" s="58" t="s">
        <v>157</v>
      </c>
      <c r="E107" s="89" t="s">
        <v>151</v>
      </c>
      <c r="F107" s="91" t="s">
        <v>170</v>
      </c>
      <c r="G107" s="24">
        <v>4000</v>
      </c>
      <c r="H107" s="24">
        <v>4000</v>
      </c>
      <c r="I107" s="24"/>
      <c r="J107" s="24"/>
    </row>
    <row r="108" spans="1:10" s="14" customFormat="1" ht="55.5" customHeight="1" x14ac:dyDescent="0.2">
      <c r="A108" s="57" t="s">
        <v>141</v>
      </c>
      <c r="B108" s="57" t="s">
        <v>142</v>
      </c>
      <c r="C108" s="74" t="s">
        <v>153</v>
      </c>
      <c r="D108" s="58" t="s">
        <v>154</v>
      </c>
      <c r="E108" s="42" t="s">
        <v>169</v>
      </c>
      <c r="F108" s="91" t="s">
        <v>170</v>
      </c>
      <c r="G108" s="24">
        <v>20000</v>
      </c>
      <c r="H108" s="24">
        <v>20000</v>
      </c>
      <c r="I108" s="24"/>
      <c r="J108" s="24"/>
    </row>
    <row r="109" spans="1:10" s="14" customFormat="1" ht="55.5" customHeight="1" x14ac:dyDescent="0.2">
      <c r="A109" s="126" t="s">
        <v>146</v>
      </c>
      <c r="B109" s="126" t="s">
        <v>147</v>
      </c>
      <c r="C109" s="132" t="s">
        <v>153</v>
      </c>
      <c r="D109" s="111" t="s">
        <v>155</v>
      </c>
      <c r="E109" s="42" t="s">
        <v>172</v>
      </c>
      <c r="F109" s="91" t="s">
        <v>170</v>
      </c>
      <c r="G109" s="24">
        <v>16000</v>
      </c>
      <c r="H109" s="24">
        <v>16000</v>
      </c>
      <c r="I109" s="24"/>
      <c r="J109" s="24"/>
    </row>
    <row r="110" spans="1:10" s="14" customFormat="1" ht="54.75" customHeight="1" x14ac:dyDescent="0.2">
      <c r="A110" s="119"/>
      <c r="B110" s="119"/>
      <c r="C110" s="133"/>
      <c r="D110" s="113"/>
      <c r="E110" s="42" t="s">
        <v>148</v>
      </c>
      <c r="F110" s="91" t="s">
        <v>170</v>
      </c>
      <c r="G110" s="24">
        <v>25110</v>
      </c>
      <c r="H110" s="24">
        <v>25110</v>
      </c>
      <c r="I110" s="24"/>
      <c r="J110" s="24"/>
    </row>
    <row r="111" spans="1:10" s="15" customFormat="1" ht="15" x14ac:dyDescent="0.2">
      <c r="A111" s="97" t="s">
        <v>10</v>
      </c>
      <c r="B111" s="97" t="s">
        <v>10</v>
      </c>
      <c r="C111" s="13" t="s">
        <v>10</v>
      </c>
      <c r="D111" s="1" t="s">
        <v>15</v>
      </c>
      <c r="E111" s="98"/>
      <c r="F111" s="76" t="s">
        <v>10</v>
      </c>
      <c r="G111" s="88">
        <f>G104+G86+G13</f>
        <v>16626349</v>
      </c>
      <c r="H111" s="88">
        <f>H104+H86+H13</f>
        <v>13561711</v>
      </c>
      <c r="I111" s="88">
        <f>I104+I86+I13</f>
        <v>3064638</v>
      </c>
      <c r="J111" s="88">
        <f>J104+J86+J14</f>
        <v>1884758</v>
      </c>
    </row>
    <row r="112" spans="1:10" s="15" customFormat="1" ht="15" x14ac:dyDescent="0.2">
      <c r="A112" s="59"/>
      <c r="B112" s="59"/>
      <c r="C112" s="60"/>
      <c r="D112" s="61"/>
      <c r="E112" s="62"/>
      <c r="F112" s="63"/>
      <c r="G112" s="64"/>
      <c r="H112" s="64"/>
      <c r="I112" s="64"/>
      <c r="J112" s="64"/>
    </row>
    <row r="113" spans="1:10" x14ac:dyDescent="0.2">
      <c r="A113" s="51"/>
      <c r="B113" s="51"/>
      <c r="E113" s="45"/>
      <c r="I113" s="16"/>
      <c r="J113" s="16"/>
    </row>
    <row r="114" spans="1:10" ht="15.75" x14ac:dyDescent="0.25">
      <c r="A114" s="103" t="s">
        <v>1</v>
      </c>
      <c r="B114" s="2"/>
      <c r="C114" s="2"/>
      <c r="D114" s="2"/>
      <c r="E114" s="104" t="s">
        <v>185</v>
      </c>
      <c r="F114" s="2"/>
      <c r="G114" s="2"/>
      <c r="H114" s="2"/>
      <c r="I114" s="2"/>
      <c r="J114" s="2"/>
    </row>
    <row r="115" spans="1:10" s="2" customFormat="1" ht="15" x14ac:dyDescent="0.25">
      <c r="A115" s="17"/>
      <c r="B115" s="17"/>
      <c r="E115" s="46"/>
    </row>
    <row r="116" spans="1:10" s="2" customFormat="1" ht="15" x14ac:dyDescent="0.25">
      <c r="A116" s="17"/>
      <c r="B116" s="17"/>
    </row>
    <row r="117" spans="1:10" s="2" customFormat="1" ht="15" x14ac:dyDescent="0.25">
      <c r="A117" s="139"/>
      <c r="B117" s="139"/>
      <c r="C117" s="139"/>
      <c r="D117" s="139"/>
      <c r="E117" s="139"/>
      <c r="F117" s="139"/>
      <c r="G117" s="139"/>
      <c r="H117" s="139"/>
      <c r="I117" s="139"/>
      <c r="J117" s="139"/>
    </row>
    <row r="118" spans="1:10" s="2" customFormat="1" ht="15" x14ac:dyDescent="0.25">
      <c r="A118" s="17"/>
      <c r="B118" s="17"/>
    </row>
    <row r="119" spans="1:10" s="2" customFormat="1" ht="15" x14ac:dyDescent="0.25">
      <c r="A119" s="138"/>
      <c r="B119" s="138"/>
      <c r="C119" s="138"/>
      <c r="D119" s="138"/>
      <c r="E119" s="8"/>
      <c r="F119" s="8"/>
      <c r="I119" s="18"/>
    </row>
    <row r="120" spans="1:10" s="2" customFormat="1" ht="15" x14ac:dyDescent="0.25">
      <c r="A120" s="10"/>
      <c r="B120" s="10"/>
      <c r="C120" s="5"/>
      <c r="D120" s="6"/>
      <c r="E120" s="3"/>
      <c r="F120" s="3"/>
      <c r="G120" s="3"/>
      <c r="H120" s="3"/>
      <c r="I120" s="3"/>
      <c r="J120" s="3"/>
    </row>
    <row r="121" spans="1:10" s="2" customFormat="1" ht="15" x14ac:dyDescent="0.25">
      <c r="A121" s="10"/>
      <c r="B121" s="10"/>
      <c r="C121" s="5"/>
      <c r="D121" s="6"/>
      <c r="E121" s="3"/>
      <c r="F121" s="3"/>
      <c r="G121" s="3"/>
      <c r="H121" s="3"/>
      <c r="I121" s="3"/>
      <c r="J121" s="3"/>
    </row>
  </sheetData>
  <mergeCells count="77">
    <mergeCell ref="D31:D34"/>
    <mergeCell ref="A81:A82"/>
    <mergeCell ref="B81:B82"/>
    <mergeCell ref="C81:C82"/>
    <mergeCell ref="D81:D82"/>
    <mergeCell ref="D35:D39"/>
    <mergeCell ref="C35:C39"/>
    <mergeCell ref="D58:D65"/>
    <mergeCell ref="A72:J72"/>
    <mergeCell ref="A69:A71"/>
    <mergeCell ref="A31:A34"/>
    <mergeCell ref="B31:B34"/>
    <mergeCell ref="C31:C34"/>
    <mergeCell ref="B69:B71"/>
    <mergeCell ref="C69:C71"/>
    <mergeCell ref="B35:B39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A16:A20"/>
    <mergeCell ref="B16:B20"/>
    <mergeCell ref="C16:C20"/>
    <mergeCell ref="A119:D119"/>
    <mergeCell ref="A117:J117"/>
    <mergeCell ref="A46:A50"/>
    <mergeCell ref="D46:D50"/>
    <mergeCell ref="B46:B50"/>
    <mergeCell ref="C46:C50"/>
    <mergeCell ref="A66:J66"/>
    <mergeCell ref="A83:J83"/>
    <mergeCell ref="A68:J68"/>
    <mergeCell ref="A57:J57"/>
    <mergeCell ref="A58:A65"/>
    <mergeCell ref="B58:B65"/>
    <mergeCell ref="C58:C65"/>
    <mergeCell ref="A35:A39"/>
    <mergeCell ref="B21:B27"/>
    <mergeCell ref="C21:C27"/>
    <mergeCell ref="A109:A110"/>
    <mergeCell ref="B109:B110"/>
    <mergeCell ref="C109:C110"/>
    <mergeCell ref="A89:A94"/>
    <mergeCell ref="B89:B94"/>
    <mergeCell ref="C89:C94"/>
    <mergeCell ref="D109:D110"/>
    <mergeCell ref="D16:D20"/>
    <mergeCell ref="D21:D27"/>
    <mergeCell ref="A21:A27"/>
    <mergeCell ref="D73:D74"/>
    <mergeCell ref="C73:C74"/>
    <mergeCell ref="B73:B74"/>
    <mergeCell ref="A73:A74"/>
    <mergeCell ref="A41:A43"/>
    <mergeCell ref="B41:B43"/>
    <mergeCell ref="C41:C43"/>
    <mergeCell ref="D41:D43"/>
    <mergeCell ref="D69:D71"/>
    <mergeCell ref="A51:A52"/>
    <mergeCell ref="B51:B52"/>
    <mergeCell ref="C51:C52"/>
    <mergeCell ref="D51:D52"/>
    <mergeCell ref="A55:A56"/>
    <mergeCell ref="B55:B56"/>
    <mergeCell ref="C55:C56"/>
    <mergeCell ref="D55:D56"/>
    <mergeCell ref="D89:D94"/>
    <mergeCell ref="A95:A101"/>
    <mergeCell ref="B95:B101"/>
    <mergeCell ref="C95:C101"/>
    <mergeCell ref="D95:D101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(12.2018)'!Заголовки_для_друку</vt:lpstr>
      <vt:lpstr>'6 (12.2018)'!Область_друку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2021-05-21T10:25:54Z</cp:lastPrinted>
  <dcterms:created xsi:type="dcterms:W3CDTF">1996-10-08T23:32:33Z</dcterms:created>
  <dcterms:modified xsi:type="dcterms:W3CDTF">2021-08-06T05:07:28Z</dcterms:modified>
</cp:coreProperties>
</file>